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1\"/>
    </mc:Choice>
  </mc:AlternateContent>
  <bookViews>
    <workbookView xWindow="0" yWindow="0" windowWidth="28800" windowHeight="12435"/>
  </bookViews>
  <sheets>
    <sheet name="Febrero 2021" sheetId="1" r:id="rId1"/>
  </sheets>
  <calcPr calcId="152511"/>
</workbook>
</file>

<file path=xl/calcChain.xml><?xml version="1.0" encoding="utf-8"?>
<calcChain xmlns="http://schemas.openxmlformats.org/spreadsheetml/2006/main">
  <c r="F71" i="1" l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7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30" i="1"/>
  <c r="N150" i="1" s="1"/>
  <c r="M15" i="1" l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14" i="1"/>
  <c r="L34" i="1"/>
  <c r="C119" i="1" l="1"/>
  <c r="J131" i="1" l="1"/>
  <c r="K131" i="1"/>
  <c r="L131" i="1"/>
  <c r="J132" i="1"/>
  <c r="K132" i="1"/>
  <c r="L132" i="1"/>
  <c r="J133" i="1"/>
  <c r="K133" i="1"/>
  <c r="L133" i="1"/>
  <c r="J134" i="1"/>
  <c r="K134" i="1"/>
  <c r="L134" i="1"/>
  <c r="J135" i="1"/>
  <c r="K135" i="1"/>
  <c r="L135" i="1"/>
  <c r="J136" i="1"/>
  <c r="K136" i="1"/>
  <c r="L136" i="1"/>
  <c r="J137" i="1"/>
  <c r="K137" i="1"/>
  <c r="L137" i="1"/>
  <c r="J138" i="1"/>
  <c r="K138" i="1"/>
  <c r="L138" i="1"/>
  <c r="J139" i="1"/>
  <c r="K139" i="1"/>
  <c r="L139" i="1"/>
  <c r="J140" i="1"/>
  <c r="K140" i="1"/>
  <c r="L140" i="1"/>
  <c r="J141" i="1"/>
  <c r="K141" i="1"/>
  <c r="L141" i="1"/>
  <c r="J142" i="1"/>
  <c r="K142" i="1"/>
  <c r="L142" i="1"/>
  <c r="J143" i="1"/>
  <c r="K143" i="1"/>
  <c r="L143" i="1"/>
  <c r="J144" i="1"/>
  <c r="K144" i="1"/>
  <c r="L144" i="1"/>
  <c r="J145" i="1"/>
  <c r="K145" i="1"/>
  <c r="L145" i="1"/>
  <c r="J146" i="1"/>
  <c r="K146" i="1"/>
  <c r="L146" i="1"/>
  <c r="J147" i="1"/>
  <c r="K147" i="1"/>
  <c r="L147" i="1"/>
  <c r="J148" i="1"/>
  <c r="K148" i="1"/>
  <c r="L148" i="1"/>
  <c r="J149" i="1"/>
  <c r="K149" i="1"/>
  <c r="L149" i="1"/>
  <c r="K130" i="1"/>
  <c r="L130" i="1"/>
  <c r="F131" i="1"/>
  <c r="G131" i="1"/>
  <c r="H131" i="1"/>
  <c r="I131" i="1"/>
  <c r="F132" i="1"/>
  <c r="G132" i="1"/>
  <c r="H132" i="1"/>
  <c r="I132" i="1"/>
  <c r="F133" i="1"/>
  <c r="G133" i="1"/>
  <c r="H133" i="1"/>
  <c r="I133" i="1"/>
  <c r="F134" i="1"/>
  <c r="G134" i="1"/>
  <c r="H134" i="1"/>
  <c r="I134" i="1"/>
  <c r="F135" i="1"/>
  <c r="G135" i="1"/>
  <c r="H135" i="1"/>
  <c r="I135" i="1"/>
  <c r="F136" i="1"/>
  <c r="G136" i="1"/>
  <c r="H136" i="1"/>
  <c r="I136" i="1"/>
  <c r="F137" i="1"/>
  <c r="G137" i="1"/>
  <c r="H137" i="1"/>
  <c r="I137" i="1"/>
  <c r="F138" i="1"/>
  <c r="G138" i="1"/>
  <c r="H138" i="1"/>
  <c r="I138" i="1"/>
  <c r="F139" i="1"/>
  <c r="G139" i="1"/>
  <c r="H139" i="1"/>
  <c r="I139" i="1"/>
  <c r="F140" i="1"/>
  <c r="G140" i="1"/>
  <c r="H140" i="1"/>
  <c r="I140" i="1"/>
  <c r="F141" i="1"/>
  <c r="G141" i="1"/>
  <c r="H141" i="1"/>
  <c r="I141" i="1"/>
  <c r="F142" i="1"/>
  <c r="G142" i="1"/>
  <c r="H142" i="1"/>
  <c r="I142" i="1"/>
  <c r="F143" i="1"/>
  <c r="G143" i="1"/>
  <c r="H143" i="1"/>
  <c r="I143" i="1"/>
  <c r="F144" i="1"/>
  <c r="G144" i="1"/>
  <c r="H144" i="1"/>
  <c r="I144" i="1"/>
  <c r="F145" i="1"/>
  <c r="G145" i="1"/>
  <c r="H145" i="1"/>
  <c r="I145" i="1"/>
  <c r="F146" i="1"/>
  <c r="G146" i="1"/>
  <c r="H146" i="1"/>
  <c r="I146" i="1"/>
  <c r="F147" i="1"/>
  <c r="G147" i="1"/>
  <c r="H147" i="1"/>
  <c r="I147" i="1"/>
  <c r="F148" i="1"/>
  <c r="G148" i="1"/>
  <c r="H148" i="1"/>
  <c r="I148" i="1"/>
  <c r="F149" i="1"/>
  <c r="G149" i="1"/>
  <c r="H149" i="1"/>
  <c r="I149" i="1"/>
  <c r="G130" i="1"/>
  <c r="H130" i="1"/>
  <c r="I130" i="1"/>
  <c r="J130" i="1"/>
  <c r="F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E130" i="1"/>
  <c r="D130" i="1"/>
  <c r="E90" i="1"/>
  <c r="D90" i="1"/>
  <c r="C9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E62" i="1"/>
  <c r="D62" i="1"/>
  <c r="C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K34" i="1"/>
  <c r="J34" i="1"/>
  <c r="I34" i="1"/>
  <c r="H34" i="1"/>
  <c r="G34" i="1"/>
  <c r="F34" i="1"/>
  <c r="E34" i="1"/>
  <c r="D34" i="1"/>
  <c r="C34" i="1"/>
  <c r="O130" i="1" l="1"/>
  <c r="O133" i="1"/>
  <c r="O141" i="1"/>
  <c r="O149" i="1"/>
  <c r="O138" i="1"/>
  <c r="O146" i="1"/>
  <c r="O131" i="1"/>
  <c r="O135" i="1"/>
  <c r="O139" i="1"/>
  <c r="O143" i="1"/>
  <c r="O147" i="1"/>
  <c r="O137" i="1"/>
  <c r="O145" i="1"/>
  <c r="O134" i="1"/>
  <c r="O142" i="1"/>
  <c r="O132" i="1"/>
  <c r="O136" i="1"/>
  <c r="O140" i="1"/>
  <c r="O144" i="1"/>
  <c r="O148" i="1"/>
  <c r="F62" i="1"/>
  <c r="M34" i="1"/>
  <c r="F90" i="1"/>
  <c r="D150" i="1"/>
  <c r="L150" i="1"/>
  <c r="H150" i="1"/>
  <c r="M150" i="1"/>
  <c r="F150" i="1"/>
  <c r="J150" i="1"/>
  <c r="E150" i="1"/>
  <c r="I150" i="1"/>
  <c r="G150" i="1"/>
  <c r="K150" i="1"/>
  <c r="C150" i="1"/>
  <c r="O150" i="1" l="1"/>
</calcChain>
</file>

<file path=xl/sharedStrings.xml><?xml version="1.0" encoding="utf-8"?>
<sst xmlns="http://schemas.openxmlformats.org/spreadsheetml/2006/main" count="166" uniqueCount="47">
  <si>
    <t>GOBIERNO DEL ESTADO DE NAYARIT</t>
  </si>
  <si>
    <t>SECRETARIA DE ADMINISTRACION Y FINANZAS</t>
  </si>
  <si>
    <t>SUBSECRETARIA DE INGRESOS</t>
  </si>
  <si>
    <t>ANEXO VII</t>
  </si>
  <si>
    <t>No.</t>
  </si>
  <si>
    <t>Municipio</t>
  </si>
  <si>
    <t>Fondo General de Participaciones</t>
  </si>
  <si>
    <t>Fondo de Fomento Municipal</t>
  </si>
  <si>
    <t>Participaciones Específicas en el Impuesto Especial Sobre Producción y Servicios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</si>
  <si>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</si>
  <si>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</si>
  <si>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</si>
  <si>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</si>
  <si>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</si>
  <si>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Impuesto Sobre Tenencia o Uso de Vehículos</t>
  </si>
  <si>
    <t>ISR Enajenación de bienes</t>
  </si>
  <si>
    <t>FEIEF Correspondiente a la compensación anual definitivo del ejercicio fiscal 2020 FGP FFM  FOFIR</t>
  </si>
  <si>
    <t>Total</t>
  </si>
  <si>
    <t>ACAPONETA</t>
  </si>
  <si>
    <t>AHUACATLAN</t>
  </si>
  <si>
    <t>AMATLAN DE CAÑAS</t>
  </si>
  <si>
    <t>BAHIA DE BANDERAS</t>
  </si>
  <si>
    <t>COMPOSTELA</t>
  </si>
  <si>
    <t>EL NAYAR</t>
  </si>
  <si>
    <t>HUAJICORI</t>
  </si>
  <si>
    <t>IXTLAN DEL RIO</t>
  </si>
  <si>
    <t>JALA</t>
  </si>
  <si>
    <t>LA YESCA</t>
  </si>
  <si>
    <t>ROSAMORADA</t>
  </si>
  <si>
    <t>RUIZ</t>
  </si>
  <si>
    <t>SAN BLAS</t>
  </si>
  <si>
    <t>SAN PEDRO LAGUINILLAS</t>
  </si>
  <si>
    <t>SANTA MARIA DEL ORO</t>
  </si>
  <si>
    <t>SANTIAGO IXCUINTLA</t>
  </si>
  <si>
    <t>TECUALA</t>
  </si>
  <si>
    <t>TEPIC</t>
  </si>
  <si>
    <t>TUXPAN</t>
  </si>
  <si>
    <t>XALISCO</t>
  </si>
  <si>
    <t>TOTAL</t>
  </si>
  <si>
    <t xml:space="preserve"> </t>
  </si>
  <si>
    <t>TERCER AJUSTE CUATRIMESTRAL 2020</t>
  </si>
  <si>
    <t>FEIEF CORRESPONDIENTE A LA COMPENSACION ANUAL DEFINITIVO DEL EJERCICIO FISCAL 2020</t>
  </si>
  <si>
    <t xml:space="preserve">Las cifras parciales pueden no coincidir con el total debido al redondeo </t>
  </si>
  <si>
    <t>FALTANTE INICIAL DEL FEIEF AL FGP DE LOS MESES ENERO Y FEBRERO 2021</t>
  </si>
  <si>
    <t>(INCLUYE 3ER. AJUSTE CUATRIMESTRAL 2020, FEIEF CORRESPONDIENTE A LA COMPENSACION ANUAL DEFINITIVO DEL EJERCICIO FISCAL 2020 Y FALTANTE INICIAL DEL FEIEF AL FGP DE LOS MESES ENERO Y FEBRERO 2021)</t>
  </si>
  <si>
    <t>PARTICIPACIONES FEDERALES MINISTRADAS A LOS MUNICIPIOS EN EL MES DE FEBRERO DEL EJERCICIO FISCAL 2021</t>
  </si>
  <si>
    <t>Faltante inicial del FEIEF al FGP enero y febrero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</si>
</sst>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31" x14ac:knownFonts="1">
    <font>
      <sz val="10"/>
      <name val="Arial"/>
      <family val="2"/>
    </font>
    <font>
      <sz val="10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Calibri"/>
      <family val="2"/>
      <scheme val="minor"/>
    </font>
    <font>
      <i/>
      <sz val="10"/>
      <name val="Calibri"/>
      <family val="2"/>
      <scheme val="minor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55">
    <xf numFmtId="0" fontId="0" fillId="0" borderId="0"/>
    <xf numFmtId="0" fontId="1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8" applyNumberFormat="0" applyAlignment="0" applyProtection="0"/>
    <xf numFmtId="0" fontId="18" fillId="18" borderId="9" applyNumberFormat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21" fillId="8" borderId="8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2" fillId="4" borderId="0" applyNumberFormat="0" applyBorder="0" applyAlignment="0" applyProtection="0"/>
    <xf numFmtId="44" fontId="1" fillId="0" borderId="0" applyFont="0" applyFill="0" applyBorder="0" applyAlignment="0" applyProtection="0"/>
    <xf numFmtId="0" fontId="23" fillId="23" borderId="0" applyNumberFormat="0" applyBorder="0" applyAlignment="0" applyProtection="0"/>
    <xf numFmtId="0" fontId="24" fillId="0" borderId="0"/>
    <xf numFmtId="0" fontId="1" fillId="0" borderId="0"/>
    <xf numFmtId="0" fontId="24" fillId="0" borderId="0"/>
    <xf numFmtId="0" fontId="1" fillId="24" borderId="11" applyNumberFormat="0" applyFont="0" applyAlignment="0" applyProtection="0"/>
    <xf numFmtId="9" fontId="1" fillId="0" borderId="0" applyFont="0" applyFill="0" applyBorder="0" applyAlignment="0" applyProtection="0"/>
    <xf numFmtId="0" fontId="25" fillId="17" borderId="12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0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5" applyNumberFormat="0" applyFill="0" applyAlignment="0" applyProtection="0"/>
  </cellStyleXfs>
  <cellXfs count="58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wrapText="1"/>
    </xf>
    <xf numFmtId="3" fontId="8" fillId="0" borderId="5" xfId="0" applyNumberFormat="1" applyFont="1" applyBorder="1"/>
    <xf numFmtId="0" fontId="0" fillId="0" borderId="0" xfId="0" applyFill="1" applyBorder="1"/>
    <xf numFmtId="4" fontId="0" fillId="0" borderId="0" xfId="0" applyNumberFormat="1" applyFill="1" applyBorder="1"/>
    <xf numFmtId="3" fontId="0" fillId="0" borderId="0" xfId="0" applyNumberFormat="1" applyFill="1" applyBorder="1"/>
    <xf numFmtId="3" fontId="9" fillId="2" borderId="5" xfId="0" applyNumberFormat="1" applyFont="1" applyFill="1" applyBorder="1"/>
    <xf numFmtId="3" fontId="9" fillId="0" borderId="0" xfId="0" applyNumberFormat="1" applyFont="1" applyFill="1" applyBorder="1"/>
    <xf numFmtId="4" fontId="8" fillId="0" borderId="0" xfId="0" applyNumberFormat="1" applyFont="1"/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4" fontId="10" fillId="0" borderId="0" xfId="0" applyNumberFormat="1" applyFont="1"/>
    <xf numFmtId="0" fontId="13" fillId="0" borderId="0" xfId="0" applyFont="1"/>
    <xf numFmtId="0" fontId="14" fillId="0" borderId="0" xfId="0" applyFont="1"/>
    <xf numFmtId="0" fontId="6" fillId="0" borderId="0" xfId="0" applyFont="1" applyFill="1" applyBorder="1" applyAlignment="1"/>
    <xf numFmtId="0" fontId="1" fillId="0" borderId="0" xfId="0" applyFont="1" applyAlignment="1">
      <alignment horizontal="center"/>
    </xf>
    <xf numFmtId="4" fontId="9" fillId="2" borderId="5" xfId="0" applyNumberFormat="1" applyFont="1" applyFill="1" applyBorder="1"/>
    <xf numFmtId="0" fontId="8" fillId="0" borderId="5" xfId="1" applyFont="1" applyBorder="1" applyAlignment="1">
      <alignment horizontal="center"/>
    </xf>
    <xf numFmtId="0" fontId="8" fillId="0" borderId="5" xfId="1" applyFont="1" applyBorder="1" applyAlignment="1">
      <alignment wrapText="1"/>
    </xf>
    <xf numFmtId="3" fontId="8" fillId="0" borderId="5" xfId="1" applyNumberFormat="1" applyFont="1" applyBorder="1"/>
    <xf numFmtId="3" fontId="9" fillId="2" borderId="5" xfId="1" applyNumberFormat="1" applyFont="1" applyFill="1" applyBorder="1"/>
    <xf numFmtId="0" fontId="11" fillId="0" borderId="0" xfId="1" applyFont="1" applyFill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10" fillId="0" borderId="0" xfId="0" applyNumberFormat="1" applyFont="1" applyAlignment="1">
      <alignment vertical="center"/>
    </xf>
    <xf numFmtId="3" fontId="0" fillId="0" borderId="0" xfId="0" applyNumberFormat="1"/>
    <xf numFmtId="0" fontId="6" fillId="0" borderId="0" xfId="1" applyFont="1" applyFill="1" applyBorder="1" applyAlignment="1">
      <alignment horizontal="center" vertical="center" wrapText="1"/>
    </xf>
    <xf numFmtId="3" fontId="8" fillId="0" borderId="0" xfId="0" applyNumberFormat="1" applyFont="1" applyFill="1" applyBorder="1"/>
    <xf numFmtId="0" fontId="5" fillId="0" borderId="0" xfId="0" applyFont="1" applyFill="1"/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justify"/>
    </xf>
    <xf numFmtId="0" fontId="12" fillId="0" borderId="1" xfId="1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vertical="justify"/>
    </xf>
    <xf numFmtId="0" fontId="11" fillId="0" borderId="16" xfId="1" applyFont="1" applyFill="1" applyBorder="1" applyAlignment="1">
      <alignment horizontal="left" vertical="justify"/>
    </xf>
    <xf numFmtId="0" fontId="11" fillId="0" borderId="0" xfId="1" applyFont="1" applyFill="1" applyBorder="1" applyAlignment="1">
      <alignment horizontal="left" vertical="justify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2" fillId="0" borderId="0" xfId="1" applyFont="1" applyAlignment="1">
      <alignment horizontal="center"/>
    </xf>
  </cellXfs>
  <cellStyles count="55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Euro" xfId="31"/>
    <cellStyle name="Euro 2" xfId="32"/>
    <cellStyle name="Euro 2 2" xfId="33"/>
    <cellStyle name="Euro 2 3" xfId="34"/>
    <cellStyle name="Euro 2 4" xfId="35"/>
    <cellStyle name="Euro 3" xfId="36"/>
    <cellStyle name="Euro 3 2" xfId="37"/>
    <cellStyle name="Euro 4" xfId="38"/>
    <cellStyle name="Euro 5" xfId="39"/>
    <cellStyle name="Incorrecto 2" xfId="40"/>
    <cellStyle name="Moneda 2" xfId="41"/>
    <cellStyle name="Neutral 2" xfId="42"/>
    <cellStyle name="Normal" xfId="0" builtinId="0"/>
    <cellStyle name="Normal 2" xfId="1"/>
    <cellStyle name="Normal 2 2" xfId="43"/>
    <cellStyle name="Normal 2 3" xfId="44"/>
    <cellStyle name="Normal 2 4" xfId="45"/>
    <cellStyle name="Notas 2" xfId="46"/>
    <cellStyle name="Porcentaje 2" xfId="47"/>
    <cellStyle name="Salida 2" xfId="48"/>
    <cellStyle name="Texto de advertencia 2" xfId="49"/>
    <cellStyle name="Texto explicativo 2" xfId="50"/>
    <cellStyle name="Título 2 2" xfId="51"/>
    <cellStyle name="Título 3 2" xfId="52"/>
    <cellStyle name="Título 4" xfId="53"/>
    <cellStyle name="Total 2" xfId="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85439</xdr:colOff>
      <xdr:row>5</xdr:row>
      <xdr:rowOff>9414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3:AG163"/>
  <sheetViews>
    <sheetView tabSelected="1" workbookViewId="0">
      <selection activeCell="A9" sqref="A9:M9"/>
    </sheetView>
  </sheetViews>
  <sheetFormatPr baseColWidth="10" defaultRowHeight="12.75" x14ac:dyDescent="0.2"/>
  <cols>
    <col min="1" max="1" width="4.140625" bestFit="1" customWidth="1"/>
    <col min="2" max="2" width="17.85546875" customWidth="1"/>
    <col min="3" max="3" width="11" customWidth="1"/>
    <col min="4" max="4" width="9.42578125" customWidth="1"/>
    <col min="5" max="6" width="10.85546875" customWidth="1"/>
    <col min="7" max="7" width="9.5703125" customWidth="1"/>
    <col min="8" max="8" width="13.85546875" customWidth="1"/>
    <col min="9" max="9" width="10.140625" customWidth="1"/>
    <col min="10" max="10" width="9.28515625" customWidth="1"/>
    <col min="11" max="11" width="10.28515625" customWidth="1"/>
    <col min="12" max="12" width="10.42578125" customWidth="1"/>
    <col min="13" max="14" width="13.28515625" customWidth="1"/>
    <col min="15" max="15" width="12.5703125" customWidth="1"/>
  </cols>
  <sheetData>
    <row r="3" spans="1:15" ht="16.5" x14ac:dyDescent="0.25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13.5" customHeight="1" x14ac:dyDescent="0.2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ht="13.5" customHeight="1" x14ac:dyDescent="0.2">
      <c r="A5" s="45" t="s">
        <v>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7"/>
      <c r="O6" s="1"/>
    </row>
    <row r="7" spans="1:15" ht="13.5" customHeight="1" x14ac:dyDescent="0.2">
      <c r="A7" s="46" t="s">
        <v>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ht="13.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3.5" customHeight="1" x14ac:dyDescent="0.2">
      <c r="A9" s="46" t="s">
        <v>45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28"/>
      <c r="O9" s="2"/>
    </row>
    <row r="10" spans="1:15" ht="13.5" customHeight="1" x14ac:dyDescent="0.2">
      <c r="M10" s="20"/>
      <c r="N10" s="20"/>
      <c r="O10" s="2"/>
    </row>
    <row r="11" spans="1:15" ht="20.100000000000001" customHeight="1" x14ac:dyDescent="0.2">
      <c r="A11" s="50" t="s">
        <v>4</v>
      </c>
      <c r="B11" s="50" t="s">
        <v>5</v>
      </c>
      <c r="C11" s="34" t="s">
        <v>6</v>
      </c>
      <c r="D11" s="34" t="s">
        <v>7</v>
      </c>
      <c r="E11" s="34" t="s">
        <v>8</v>
      </c>
      <c r="F11" s="34" t="s">
        <v>9</v>
      </c>
      <c r="G11" s="34" t="s">
        <v>10</v>
      </c>
      <c r="H11" s="47" t="s">
        <v>11</v>
      </c>
      <c r="I11" s="34" t="s">
        <v>12</v>
      </c>
      <c r="J11" s="34" t="s">
        <v>13</v>
      </c>
      <c r="K11" s="34" t="s">
        <v>14</v>
      </c>
      <c r="L11" s="34" t="s">
        <v>15</v>
      </c>
      <c r="M11" s="34" t="s">
        <v>17</v>
      </c>
      <c r="N11" s="31"/>
      <c r="O11" s="2"/>
    </row>
    <row r="12" spans="1:15" ht="20.100000000000001" customHeight="1" x14ac:dyDescent="0.2">
      <c r="A12" s="51"/>
      <c r="B12" s="51"/>
      <c r="C12" s="35"/>
      <c r="D12" s="35"/>
      <c r="E12" s="35"/>
      <c r="F12" s="35"/>
      <c r="G12" s="35"/>
      <c r="H12" s="48"/>
      <c r="I12" s="35"/>
      <c r="J12" s="35"/>
      <c r="K12" s="35"/>
      <c r="L12" s="35"/>
      <c r="M12" s="35"/>
      <c r="N12" s="31"/>
      <c r="O12" s="2"/>
    </row>
    <row r="13" spans="1:15" ht="20.100000000000001" customHeight="1" x14ac:dyDescent="0.2">
      <c r="A13" s="52"/>
      <c r="B13" s="52"/>
      <c r="C13" s="36"/>
      <c r="D13" s="36"/>
      <c r="E13" s="36"/>
      <c r="F13" s="36"/>
      <c r="G13" s="36"/>
      <c r="H13" s="49"/>
      <c r="I13" s="36"/>
      <c r="J13" s="36"/>
      <c r="K13" s="36"/>
      <c r="L13" s="36"/>
      <c r="M13" s="36"/>
      <c r="N13" s="31"/>
      <c r="O13" s="2"/>
    </row>
    <row r="14" spans="1:15" ht="13.5" customHeight="1" x14ac:dyDescent="0.2">
      <c r="A14" s="3">
        <v>1</v>
      </c>
      <c r="B14" s="4" t="s">
        <v>18</v>
      </c>
      <c r="C14" s="5">
        <v>5449162.71</v>
      </c>
      <c r="D14" s="5">
        <v>1631063.43</v>
      </c>
      <c r="E14" s="5">
        <v>176554.63</v>
      </c>
      <c r="F14" s="5">
        <v>136440.1</v>
      </c>
      <c r="G14" s="5">
        <v>121269.72</v>
      </c>
      <c r="H14" s="5">
        <v>209155</v>
      </c>
      <c r="I14" s="5">
        <v>7599.21</v>
      </c>
      <c r="J14" s="5">
        <v>23102.76</v>
      </c>
      <c r="K14" s="5">
        <v>0</v>
      </c>
      <c r="L14" s="5">
        <v>44459.15</v>
      </c>
      <c r="M14" s="5">
        <f>SUM(C14:L14)</f>
        <v>7798806.709999999</v>
      </c>
      <c r="N14" s="32"/>
      <c r="O14" s="2"/>
    </row>
    <row r="15" spans="1:15" ht="13.5" customHeight="1" x14ac:dyDescent="0.2">
      <c r="A15" s="3">
        <v>2</v>
      </c>
      <c r="B15" s="4" t="s">
        <v>19</v>
      </c>
      <c r="C15" s="5">
        <v>3735710.9</v>
      </c>
      <c r="D15" s="5">
        <v>1071886.03</v>
      </c>
      <c r="E15" s="5">
        <v>217140.5</v>
      </c>
      <c r="F15" s="5">
        <v>55839.61</v>
      </c>
      <c r="G15" s="5">
        <v>49233.48</v>
      </c>
      <c r="H15" s="5">
        <v>5023</v>
      </c>
      <c r="I15" s="5">
        <v>5249.91</v>
      </c>
      <c r="J15" s="5">
        <v>15960.52</v>
      </c>
      <c r="K15" s="5">
        <v>0</v>
      </c>
      <c r="L15" s="5">
        <v>30714.560000000001</v>
      </c>
      <c r="M15" s="5">
        <f t="shared" ref="M15:M33" si="0">SUM(C15:L15)</f>
        <v>5186758.51</v>
      </c>
      <c r="N15" s="32"/>
      <c r="O15" s="2"/>
    </row>
    <row r="16" spans="1:15" ht="13.5" customHeight="1" x14ac:dyDescent="0.2">
      <c r="A16" s="3">
        <v>3</v>
      </c>
      <c r="B16" s="4" t="s">
        <v>20</v>
      </c>
      <c r="C16" s="5">
        <v>3650668.19</v>
      </c>
      <c r="D16" s="5">
        <v>998052.57</v>
      </c>
      <c r="E16" s="5">
        <v>224640.06</v>
      </c>
      <c r="F16" s="5">
        <v>41050.67</v>
      </c>
      <c r="G16" s="5">
        <v>35976.53</v>
      </c>
      <c r="H16" s="5">
        <v>864638</v>
      </c>
      <c r="I16" s="5">
        <v>5417.95</v>
      </c>
      <c r="J16" s="5">
        <v>16471.38</v>
      </c>
      <c r="K16" s="5">
        <v>0</v>
      </c>
      <c r="L16" s="5">
        <v>31697.66</v>
      </c>
      <c r="M16" s="5">
        <f t="shared" si="0"/>
        <v>5868613.0099999998</v>
      </c>
      <c r="N16" s="32"/>
      <c r="O16" s="2"/>
    </row>
    <row r="17" spans="1:15" ht="13.5" customHeight="1" x14ac:dyDescent="0.2">
      <c r="A17" s="3">
        <v>4</v>
      </c>
      <c r="B17" s="4" t="s">
        <v>21</v>
      </c>
      <c r="C17" s="5">
        <v>8699768.0500000007</v>
      </c>
      <c r="D17" s="5">
        <v>3028712.05</v>
      </c>
      <c r="E17" s="5">
        <v>201700.22</v>
      </c>
      <c r="F17" s="5">
        <v>401188.91</v>
      </c>
      <c r="G17" s="5">
        <v>449582.12</v>
      </c>
      <c r="H17" s="5">
        <v>6344825</v>
      </c>
      <c r="I17" s="5">
        <v>22325.3</v>
      </c>
      <c r="J17" s="5">
        <v>67872.31</v>
      </c>
      <c r="K17" s="5">
        <v>0</v>
      </c>
      <c r="L17" s="5">
        <v>130614.07</v>
      </c>
      <c r="M17" s="5">
        <f t="shared" si="0"/>
        <v>19346588.030000001</v>
      </c>
      <c r="N17" s="32"/>
      <c r="O17" s="2"/>
    </row>
    <row r="18" spans="1:15" ht="13.5" customHeight="1" x14ac:dyDescent="0.2">
      <c r="A18" s="3">
        <v>5</v>
      </c>
      <c r="B18" s="4" t="s">
        <v>22</v>
      </c>
      <c r="C18" s="5">
        <v>8394420.2799999993</v>
      </c>
      <c r="D18" s="5">
        <v>2363709.16</v>
      </c>
      <c r="E18" s="5">
        <v>157364.57</v>
      </c>
      <c r="F18" s="5">
        <v>255013.32</v>
      </c>
      <c r="G18" s="5">
        <v>230452.1</v>
      </c>
      <c r="H18" s="5">
        <v>2500713</v>
      </c>
      <c r="I18" s="5">
        <v>14921.53</v>
      </c>
      <c r="J18" s="5">
        <v>45363.72</v>
      </c>
      <c r="K18" s="5">
        <v>0</v>
      </c>
      <c r="L18" s="5">
        <v>87298.34</v>
      </c>
      <c r="M18" s="5">
        <f t="shared" si="0"/>
        <v>14049256.02</v>
      </c>
      <c r="N18" s="32"/>
      <c r="O18" s="2"/>
    </row>
    <row r="19" spans="1:15" ht="13.5" customHeight="1" x14ac:dyDescent="0.2">
      <c r="A19" s="3">
        <v>6</v>
      </c>
      <c r="B19" s="4" t="s">
        <v>23</v>
      </c>
      <c r="C19" s="5">
        <v>3577202.42</v>
      </c>
      <c r="D19" s="5">
        <v>752598.49</v>
      </c>
      <c r="E19" s="5">
        <v>299415.11</v>
      </c>
      <c r="F19" s="5">
        <v>131129.89000000001</v>
      </c>
      <c r="G19" s="5">
        <v>106018.52</v>
      </c>
      <c r="H19" s="5">
        <v>1019349</v>
      </c>
      <c r="I19" s="5">
        <v>7997.02</v>
      </c>
      <c r="J19" s="5">
        <v>24312.15</v>
      </c>
      <c r="K19" s="5">
        <v>0</v>
      </c>
      <c r="L19" s="5">
        <v>46786.51</v>
      </c>
      <c r="M19" s="5">
        <f t="shared" si="0"/>
        <v>5964809.1099999994</v>
      </c>
      <c r="N19" s="32"/>
      <c r="O19" s="2"/>
    </row>
    <row r="20" spans="1:15" ht="13.5" customHeight="1" x14ac:dyDescent="0.2">
      <c r="A20" s="3">
        <v>7</v>
      </c>
      <c r="B20" s="4" t="s">
        <v>24</v>
      </c>
      <c r="C20" s="5">
        <v>2997052.86</v>
      </c>
      <c r="D20" s="5">
        <v>662830.55000000005</v>
      </c>
      <c r="E20" s="5">
        <v>295444.75</v>
      </c>
      <c r="F20" s="5">
        <v>42156.959999999999</v>
      </c>
      <c r="G20" s="5">
        <v>36545.9</v>
      </c>
      <c r="H20" s="5">
        <v>0</v>
      </c>
      <c r="I20" s="5">
        <v>5762.04</v>
      </c>
      <c r="J20" s="5">
        <v>17517.48</v>
      </c>
      <c r="K20" s="5">
        <v>0</v>
      </c>
      <c r="L20" s="5">
        <v>33710.79</v>
      </c>
      <c r="M20" s="5">
        <f t="shared" si="0"/>
        <v>4091021.33</v>
      </c>
      <c r="N20" s="32"/>
      <c r="O20" s="2"/>
    </row>
    <row r="21" spans="1:15" ht="13.5" customHeight="1" x14ac:dyDescent="0.2">
      <c r="A21" s="3">
        <v>8</v>
      </c>
      <c r="B21" s="4" t="s">
        <v>25</v>
      </c>
      <c r="C21" s="5">
        <v>4839563.79</v>
      </c>
      <c r="D21" s="5">
        <v>1423482.48</v>
      </c>
      <c r="E21" s="5">
        <v>189348</v>
      </c>
      <c r="F21" s="5">
        <v>102513.94</v>
      </c>
      <c r="G21" s="5">
        <v>90129.75</v>
      </c>
      <c r="H21" s="5">
        <v>91081</v>
      </c>
      <c r="I21" s="5">
        <v>6937.98</v>
      </c>
      <c r="J21" s="5">
        <v>21092.52</v>
      </c>
      <c r="K21" s="5">
        <v>0</v>
      </c>
      <c r="L21" s="5">
        <v>40590.620000000003</v>
      </c>
      <c r="M21" s="5">
        <f t="shared" si="0"/>
        <v>6804740.0800000001</v>
      </c>
      <c r="N21" s="32"/>
      <c r="O21" s="2"/>
    </row>
    <row r="22" spans="1:15" ht="13.5" customHeight="1" x14ac:dyDescent="0.2">
      <c r="A22" s="3">
        <v>9</v>
      </c>
      <c r="B22" s="4" t="s">
        <v>26</v>
      </c>
      <c r="C22" s="5">
        <v>4444577.0999999996</v>
      </c>
      <c r="D22" s="5">
        <v>1220967.74</v>
      </c>
      <c r="E22" s="5">
        <v>201700.22</v>
      </c>
      <c r="F22" s="5">
        <v>64697.72</v>
      </c>
      <c r="G22" s="5">
        <v>55854.46</v>
      </c>
      <c r="H22" s="5">
        <v>16765</v>
      </c>
      <c r="I22" s="5">
        <v>6687.85</v>
      </c>
      <c r="J22" s="5">
        <v>20332.07</v>
      </c>
      <c r="K22" s="5">
        <v>0</v>
      </c>
      <c r="L22" s="5">
        <v>39127.22</v>
      </c>
      <c r="M22" s="5">
        <f t="shared" si="0"/>
        <v>6070709.379999999</v>
      </c>
      <c r="N22" s="32"/>
      <c r="O22" s="2"/>
    </row>
    <row r="23" spans="1:15" ht="13.5" customHeight="1" x14ac:dyDescent="0.2">
      <c r="A23" s="3">
        <v>10</v>
      </c>
      <c r="B23" s="4" t="s">
        <v>27</v>
      </c>
      <c r="C23" s="5">
        <v>2846865.47</v>
      </c>
      <c r="D23" s="5">
        <v>694655.37</v>
      </c>
      <c r="E23" s="5">
        <v>286401.15999999997</v>
      </c>
      <c r="F23" s="5">
        <v>48033.15</v>
      </c>
      <c r="G23" s="5">
        <v>41830.300000000003</v>
      </c>
      <c r="H23" s="5">
        <v>0</v>
      </c>
      <c r="I23" s="5">
        <v>4969.83</v>
      </c>
      <c r="J23" s="5">
        <v>15109.05</v>
      </c>
      <c r="K23" s="5">
        <v>0</v>
      </c>
      <c r="L23" s="5">
        <v>29075.99</v>
      </c>
      <c r="M23" s="5">
        <f t="shared" si="0"/>
        <v>3966940.3200000003</v>
      </c>
      <c r="N23" s="32"/>
      <c r="O23" s="2"/>
    </row>
    <row r="24" spans="1:15" ht="13.5" customHeight="1" x14ac:dyDescent="0.2">
      <c r="A24" s="3">
        <v>11</v>
      </c>
      <c r="B24" s="4" t="s">
        <v>28</v>
      </c>
      <c r="C24" s="5">
        <v>4680465.8099999996</v>
      </c>
      <c r="D24" s="5">
        <v>1629138.26</v>
      </c>
      <c r="E24" s="5">
        <v>200376.77</v>
      </c>
      <c r="F24" s="5">
        <v>125979.67</v>
      </c>
      <c r="G24" s="5">
        <v>111825.36</v>
      </c>
      <c r="H24" s="5">
        <v>6339</v>
      </c>
      <c r="I24" s="5">
        <v>7451.74</v>
      </c>
      <c r="J24" s="5">
        <v>22654.42</v>
      </c>
      <c r="K24" s="5">
        <v>0</v>
      </c>
      <c r="L24" s="5">
        <v>43596.37</v>
      </c>
      <c r="M24" s="5">
        <f t="shared" si="0"/>
        <v>6827827.3999999994</v>
      </c>
      <c r="N24" s="32"/>
      <c r="O24" s="2"/>
    </row>
    <row r="25" spans="1:15" ht="13.5" customHeight="1" x14ac:dyDescent="0.2">
      <c r="A25" s="3">
        <v>12</v>
      </c>
      <c r="B25" s="4" t="s">
        <v>29</v>
      </c>
      <c r="C25" s="5">
        <v>5048671.8499999996</v>
      </c>
      <c r="D25" s="5">
        <v>1443155.73</v>
      </c>
      <c r="E25" s="5">
        <v>184274.77</v>
      </c>
      <c r="F25" s="5">
        <v>83748.320000000007</v>
      </c>
      <c r="G25" s="5">
        <v>72972.490000000005</v>
      </c>
      <c r="H25" s="5">
        <v>464955</v>
      </c>
      <c r="I25" s="5">
        <v>7122.89</v>
      </c>
      <c r="J25" s="5">
        <v>21654.68</v>
      </c>
      <c r="K25" s="5">
        <v>0</v>
      </c>
      <c r="L25" s="5">
        <v>41672.46</v>
      </c>
      <c r="M25" s="5">
        <f t="shared" si="0"/>
        <v>7368228.1899999995</v>
      </c>
      <c r="N25" s="32"/>
      <c r="O25" s="2"/>
    </row>
    <row r="26" spans="1:15" ht="13.5" customHeight="1" x14ac:dyDescent="0.2">
      <c r="A26" s="3">
        <v>13</v>
      </c>
      <c r="B26" s="4" t="s">
        <v>30</v>
      </c>
      <c r="C26" s="5">
        <v>6390974.96</v>
      </c>
      <c r="D26" s="5">
        <v>2054823.45</v>
      </c>
      <c r="E26" s="5">
        <v>156702.84</v>
      </c>
      <c r="F26" s="5">
        <v>148551.67000000001</v>
      </c>
      <c r="G26" s="5">
        <v>130606.42</v>
      </c>
      <c r="H26" s="5">
        <v>-75875</v>
      </c>
      <c r="I26" s="5">
        <v>7387.42</v>
      </c>
      <c r="J26" s="5">
        <v>22458.86</v>
      </c>
      <c r="K26" s="5">
        <v>0</v>
      </c>
      <c r="L26" s="5">
        <v>43220.03</v>
      </c>
      <c r="M26" s="5">
        <f t="shared" si="0"/>
        <v>8878850.6499999985</v>
      </c>
      <c r="N26" s="32"/>
      <c r="O26" s="2"/>
    </row>
    <row r="27" spans="1:15" ht="13.5" customHeight="1" x14ac:dyDescent="0.2">
      <c r="A27" s="3">
        <v>14</v>
      </c>
      <c r="B27" s="4" t="s">
        <v>31</v>
      </c>
      <c r="C27" s="5">
        <v>3510016.15</v>
      </c>
      <c r="D27" s="5">
        <v>901633.09</v>
      </c>
      <c r="E27" s="5">
        <v>237433.43</v>
      </c>
      <c r="F27" s="5">
        <v>28059.49</v>
      </c>
      <c r="G27" s="5">
        <v>24733.08</v>
      </c>
      <c r="H27" s="5">
        <v>554801</v>
      </c>
      <c r="I27" s="5">
        <v>5587.58</v>
      </c>
      <c r="J27" s="5">
        <v>16987.09</v>
      </c>
      <c r="K27" s="5">
        <v>0</v>
      </c>
      <c r="L27" s="5">
        <v>32690.11</v>
      </c>
      <c r="M27" s="5">
        <f t="shared" si="0"/>
        <v>5311941.0200000005</v>
      </c>
      <c r="N27" s="32"/>
      <c r="O27" s="2"/>
    </row>
    <row r="28" spans="1:15" ht="13.5" customHeight="1" x14ac:dyDescent="0.2">
      <c r="A28" s="3">
        <v>15</v>
      </c>
      <c r="B28" s="4" t="s">
        <v>32</v>
      </c>
      <c r="C28" s="5">
        <v>4176045.7</v>
      </c>
      <c r="D28" s="5">
        <v>1229968.1399999999</v>
      </c>
      <c r="E28" s="5">
        <v>201700.22</v>
      </c>
      <c r="F28" s="5">
        <v>86438.89</v>
      </c>
      <c r="G28" s="5">
        <v>75244.92</v>
      </c>
      <c r="H28" s="5">
        <v>-446</v>
      </c>
      <c r="I28" s="5">
        <v>5701.02</v>
      </c>
      <c r="J28" s="5">
        <v>17331.96</v>
      </c>
      <c r="K28" s="5">
        <v>0</v>
      </c>
      <c r="L28" s="5">
        <v>33353.769999999997</v>
      </c>
      <c r="M28" s="5">
        <f t="shared" si="0"/>
        <v>5825338.6199999982</v>
      </c>
      <c r="N28" s="32"/>
      <c r="O28" s="2"/>
    </row>
    <row r="29" spans="1:15" ht="13.5" customHeight="1" x14ac:dyDescent="0.2">
      <c r="A29" s="3">
        <v>16</v>
      </c>
      <c r="B29" s="4" t="s">
        <v>33</v>
      </c>
      <c r="C29" s="5">
        <v>11362772.17</v>
      </c>
      <c r="D29" s="5">
        <v>4651088.1399999997</v>
      </c>
      <c r="E29" s="5">
        <v>127145.74</v>
      </c>
      <c r="F29" s="5">
        <v>334430.84999999998</v>
      </c>
      <c r="G29" s="5">
        <v>296738.45</v>
      </c>
      <c r="H29" s="5">
        <v>0</v>
      </c>
      <c r="I29" s="5">
        <v>13129.37</v>
      </c>
      <c r="J29" s="5">
        <v>39915.279999999999</v>
      </c>
      <c r="K29" s="5">
        <v>0</v>
      </c>
      <c r="L29" s="5">
        <v>76813.320000000007</v>
      </c>
      <c r="M29" s="5">
        <f t="shared" si="0"/>
        <v>16902033.32</v>
      </c>
      <c r="N29" s="32"/>
      <c r="O29" s="2"/>
    </row>
    <row r="30" spans="1:15" ht="13.5" customHeight="1" x14ac:dyDescent="0.2">
      <c r="A30" s="3">
        <v>17</v>
      </c>
      <c r="B30" s="4" t="s">
        <v>34</v>
      </c>
      <c r="C30" s="5">
        <v>5413875.4699999997</v>
      </c>
      <c r="D30" s="5">
        <v>1554401.16</v>
      </c>
      <c r="E30" s="5">
        <v>179642.68</v>
      </c>
      <c r="F30" s="5">
        <v>144445.87</v>
      </c>
      <c r="G30" s="5">
        <v>129527.19</v>
      </c>
      <c r="H30" s="5">
        <v>0</v>
      </c>
      <c r="I30" s="5">
        <v>7881.45</v>
      </c>
      <c r="J30" s="5">
        <v>23960.79</v>
      </c>
      <c r="K30" s="5">
        <v>0</v>
      </c>
      <c r="L30" s="5">
        <v>46110.35</v>
      </c>
      <c r="M30" s="5">
        <f t="shared" si="0"/>
        <v>7499844.96</v>
      </c>
      <c r="N30" s="32"/>
      <c r="O30" s="2"/>
    </row>
    <row r="31" spans="1:15" ht="13.5" customHeight="1" x14ac:dyDescent="0.2">
      <c r="A31" s="3">
        <v>18</v>
      </c>
      <c r="B31" s="4" t="s">
        <v>35</v>
      </c>
      <c r="C31" s="5">
        <v>49009666.810000002</v>
      </c>
      <c r="D31" s="5">
        <v>18343048.359999999</v>
      </c>
      <c r="E31" s="5">
        <v>97809.22</v>
      </c>
      <c r="F31" s="5">
        <v>1371332.17</v>
      </c>
      <c r="G31" s="5">
        <v>1488315.43</v>
      </c>
      <c r="H31" s="5">
        <v>19721761</v>
      </c>
      <c r="I31" s="5">
        <v>46235.13</v>
      </c>
      <c r="J31" s="5">
        <v>140561.81</v>
      </c>
      <c r="K31" s="5">
        <v>0</v>
      </c>
      <c r="L31" s="5">
        <v>270498.38</v>
      </c>
      <c r="M31" s="5">
        <f t="shared" si="0"/>
        <v>90489228.310000002</v>
      </c>
      <c r="N31" s="32"/>
      <c r="O31" s="2"/>
    </row>
    <row r="32" spans="1:15" ht="13.5" customHeight="1" x14ac:dyDescent="0.2">
      <c r="A32" s="3">
        <v>19</v>
      </c>
      <c r="B32" s="4" t="s">
        <v>36</v>
      </c>
      <c r="C32" s="5">
        <v>5565714.4199999999</v>
      </c>
      <c r="D32" s="5">
        <v>1996496.07</v>
      </c>
      <c r="E32" s="5">
        <v>172804.85</v>
      </c>
      <c r="F32" s="5">
        <v>111748.99</v>
      </c>
      <c r="G32" s="5">
        <v>99009.73</v>
      </c>
      <c r="H32" s="5">
        <v>1729082</v>
      </c>
      <c r="I32" s="5">
        <v>7443.99</v>
      </c>
      <c r="J32" s="5">
        <v>22630.85</v>
      </c>
      <c r="K32" s="5">
        <v>0</v>
      </c>
      <c r="L32" s="5">
        <v>43551.01</v>
      </c>
      <c r="M32" s="5">
        <f t="shared" si="0"/>
        <v>9748481.9100000001</v>
      </c>
      <c r="N32" s="32"/>
      <c r="O32" s="2"/>
    </row>
    <row r="33" spans="1:15" ht="13.5" customHeight="1" x14ac:dyDescent="0.2">
      <c r="A33" s="3">
        <v>20</v>
      </c>
      <c r="B33" s="4" t="s">
        <v>37</v>
      </c>
      <c r="C33" s="5">
        <v>5803017.7199999997</v>
      </c>
      <c r="D33" s="5">
        <v>1639582.73</v>
      </c>
      <c r="E33" s="5">
        <v>191112.64</v>
      </c>
      <c r="F33" s="5">
        <v>182959.16</v>
      </c>
      <c r="G33" s="5">
        <v>156618.53</v>
      </c>
      <c r="H33" s="5">
        <v>425319</v>
      </c>
      <c r="I33" s="5">
        <v>10684.54</v>
      </c>
      <c r="J33" s="5">
        <v>32482.639999999999</v>
      </c>
      <c r="K33" s="5">
        <v>0</v>
      </c>
      <c r="L33" s="5">
        <v>62509.89</v>
      </c>
      <c r="M33" s="5">
        <f t="shared" si="0"/>
        <v>8504286.8499999996</v>
      </c>
      <c r="N33" s="32"/>
      <c r="O33" s="2"/>
    </row>
    <row r="34" spans="1:15" ht="13.5" customHeight="1" x14ac:dyDescent="0.2">
      <c r="A34" s="55" t="s">
        <v>38</v>
      </c>
      <c r="B34" s="56"/>
      <c r="C34" s="9">
        <f>SUM(C14:C33)</f>
        <v>149596212.82999998</v>
      </c>
      <c r="D34" s="9">
        <f t="shared" ref="D34:M34" si="1">SUM(D14:D33)</f>
        <v>49291293</v>
      </c>
      <c r="E34" s="9">
        <f t="shared" si="1"/>
        <v>3998712.3800000008</v>
      </c>
      <c r="F34" s="9">
        <f>SUM(F14:F33)</f>
        <v>3895759.35</v>
      </c>
      <c r="G34" s="9">
        <f>SUM(G14:G33)</f>
        <v>3802484.4799999995</v>
      </c>
      <c r="H34" s="9">
        <f t="shared" si="1"/>
        <v>33877485</v>
      </c>
      <c r="I34" s="9">
        <f t="shared" si="1"/>
        <v>206493.75000000003</v>
      </c>
      <c r="J34" s="9">
        <f t="shared" si="1"/>
        <v>627772.34</v>
      </c>
      <c r="K34" s="21">
        <f t="shared" si="1"/>
        <v>0</v>
      </c>
      <c r="L34" s="21">
        <f t="shared" si="1"/>
        <v>1208090.5999999999</v>
      </c>
      <c r="M34" s="9">
        <f t="shared" si="1"/>
        <v>246504303.73000002</v>
      </c>
      <c r="N34" s="10"/>
      <c r="O34" s="2"/>
    </row>
    <row r="35" spans="1:15" ht="13.5" customHeight="1" x14ac:dyDescent="0.2">
      <c r="A35" s="26" t="s">
        <v>42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3"/>
      <c r="O35" s="2"/>
    </row>
    <row r="36" spans="1:15" ht="13.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3"/>
      <c r="O36" s="2"/>
    </row>
    <row r="37" spans="1:15" ht="13.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3"/>
      <c r="O37" s="2"/>
    </row>
    <row r="38" spans="1:15" ht="13.5" customHeight="1" x14ac:dyDescent="0.2">
      <c r="A38" s="57" t="s">
        <v>40</v>
      </c>
      <c r="B38" s="57"/>
      <c r="C38" s="57"/>
      <c r="D38" s="57"/>
      <c r="E38" s="57"/>
      <c r="F38" s="57"/>
      <c r="G38" s="2"/>
      <c r="H38" s="2"/>
      <c r="I38" s="2"/>
      <c r="J38" s="2"/>
      <c r="K38" s="2"/>
      <c r="L38" s="2"/>
      <c r="M38" s="2"/>
      <c r="N38" s="33"/>
      <c r="O38" s="2"/>
    </row>
    <row r="39" spans="1:15" ht="17.100000000000001" customHeight="1" x14ac:dyDescent="0.2">
      <c r="A39" s="50" t="s">
        <v>4</v>
      </c>
      <c r="B39" s="50" t="s">
        <v>5</v>
      </c>
      <c r="C39" s="34" t="s">
        <v>6</v>
      </c>
      <c r="D39" s="34" t="s">
        <v>7</v>
      </c>
      <c r="E39" s="34" t="s">
        <v>8</v>
      </c>
      <c r="F39" s="34" t="s">
        <v>17</v>
      </c>
      <c r="G39" s="2"/>
      <c r="H39" s="2"/>
      <c r="I39" s="2"/>
      <c r="J39" s="2"/>
      <c r="K39" s="2"/>
      <c r="L39" s="2"/>
      <c r="M39" s="2"/>
      <c r="N39" s="33"/>
      <c r="O39" s="2"/>
    </row>
    <row r="40" spans="1:15" ht="17.100000000000001" customHeight="1" x14ac:dyDescent="0.2">
      <c r="A40" s="51"/>
      <c r="B40" s="51"/>
      <c r="C40" s="35"/>
      <c r="D40" s="35"/>
      <c r="E40" s="35"/>
      <c r="F40" s="35"/>
      <c r="G40" s="2"/>
      <c r="H40" s="2"/>
      <c r="I40" s="2"/>
      <c r="J40" s="2"/>
      <c r="K40" s="2"/>
      <c r="L40" s="2"/>
      <c r="M40" s="2"/>
      <c r="N40" s="2"/>
      <c r="O40" s="2"/>
    </row>
    <row r="41" spans="1:15" ht="17.100000000000001" customHeight="1" x14ac:dyDescent="0.2">
      <c r="A41" s="52"/>
      <c r="B41" s="52"/>
      <c r="C41" s="36"/>
      <c r="D41" s="36"/>
      <c r="E41" s="36"/>
      <c r="F41" s="36"/>
      <c r="G41" s="2"/>
      <c r="H41" s="2"/>
      <c r="I41" s="2"/>
      <c r="J41" s="2"/>
      <c r="K41" s="2"/>
      <c r="L41" s="2"/>
      <c r="M41" s="2"/>
      <c r="N41" s="2"/>
      <c r="O41" s="2"/>
    </row>
    <row r="42" spans="1:15" ht="13.5" customHeight="1" x14ac:dyDescent="0.2">
      <c r="A42" s="22">
        <v>1</v>
      </c>
      <c r="B42" s="23" t="s">
        <v>18</v>
      </c>
      <c r="C42" s="24">
        <v>531039.07999999996</v>
      </c>
      <c r="D42" s="24">
        <v>55181.59</v>
      </c>
      <c r="E42" s="24">
        <v>-33322.89</v>
      </c>
      <c r="F42" s="24">
        <f t="shared" ref="F42:F61" si="2">SUM(C42:E42)</f>
        <v>552897.77999999991</v>
      </c>
      <c r="G42" s="2"/>
      <c r="H42" s="2"/>
      <c r="I42" s="2"/>
      <c r="J42" s="2"/>
      <c r="K42" s="2"/>
      <c r="L42" s="2"/>
      <c r="M42" s="2"/>
      <c r="N42" s="2"/>
      <c r="O42" s="2"/>
    </row>
    <row r="43" spans="1:15" ht="13.5" customHeight="1" x14ac:dyDescent="0.2">
      <c r="A43" s="22">
        <v>2</v>
      </c>
      <c r="B43" s="23" t="s">
        <v>19</v>
      </c>
      <c r="C43" s="24">
        <v>417081.11</v>
      </c>
      <c r="D43" s="24">
        <v>26452.82</v>
      </c>
      <c r="E43" s="24">
        <v>-33322.89</v>
      </c>
      <c r="F43" s="24">
        <f t="shared" si="2"/>
        <v>410211.04</v>
      </c>
      <c r="G43" s="2"/>
      <c r="H43" s="2"/>
      <c r="I43" s="2"/>
      <c r="J43" s="2"/>
      <c r="K43" s="2"/>
      <c r="L43" s="2"/>
      <c r="M43" s="2"/>
      <c r="N43" s="2"/>
      <c r="O43" s="2"/>
    </row>
    <row r="44" spans="1:15" ht="13.5" customHeight="1" x14ac:dyDescent="0.2">
      <c r="A44" s="22">
        <v>3</v>
      </c>
      <c r="B44" s="23" t="s">
        <v>20</v>
      </c>
      <c r="C44" s="24">
        <v>683465.18</v>
      </c>
      <c r="D44" s="24">
        <v>17104.580000000002</v>
      </c>
      <c r="E44" s="24">
        <v>-33322.89</v>
      </c>
      <c r="F44" s="24">
        <f t="shared" si="2"/>
        <v>667246.87</v>
      </c>
      <c r="G44" s="2"/>
      <c r="H44" s="2"/>
      <c r="I44" s="2"/>
      <c r="J44" s="2"/>
      <c r="K44" s="2"/>
      <c r="L44" s="2"/>
      <c r="M44" s="2"/>
      <c r="N44" s="2"/>
      <c r="O44" s="2"/>
    </row>
    <row r="45" spans="1:15" ht="13.5" customHeight="1" x14ac:dyDescent="0.2">
      <c r="A45" s="22">
        <v>4</v>
      </c>
      <c r="B45" s="23" t="s">
        <v>21</v>
      </c>
      <c r="C45" s="24">
        <v>1324714.19</v>
      </c>
      <c r="D45" s="24">
        <v>638682.73</v>
      </c>
      <c r="E45" s="24">
        <v>-33322.89</v>
      </c>
      <c r="F45" s="24">
        <f t="shared" si="2"/>
        <v>1930074.03</v>
      </c>
      <c r="G45" s="2"/>
      <c r="H45" s="2"/>
      <c r="I45" s="2"/>
      <c r="J45" s="2"/>
      <c r="K45" s="2"/>
      <c r="L45" s="2"/>
      <c r="M45" s="2"/>
      <c r="N45" s="2"/>
      <c r="O45" s="2"/>
    </row>
    <row r="46" spans="1:15" ht="13.5" customHeight="1" x14ac:dyDescent="0.2">
      <c r="A46" s="22">
        <v>5</v>
      </c>
      <c r="B46" s="23" t="s">
        <v>22</v>
      </c>
      <c r="C46" s="24">
        <v>782188.33</v>
      </c>
      <c r="D46" s="24">
        <v>117470.2</v>
      </c>
      <c r="E46" s="24">
        <v>-33322.89</v>
      </c>
      <c r="F46" s="24">
        <f t="shared" si="2"/>
        <v>866335.6399999999</v>
      </c>
      <c r="G46" s="2"/>
      <c r="H46" s="2"/>
      <c r="I46" s="2"/>
      <c r="J46" s="2"/>
      <c r="K46" s="2"/>
      <c r="L46" s="2"/>
      <c r="M46" s="2"/>
      <c r="N46" s="2"/>
      <c r="O46" s="2"/>
    </row>
    <row r="47" spans="1:15" ht="13.5" customHeight="1" x14ac:dyDescent="0.2">
      <c r="A47" s="22">
        <v>6</v>
      </c>
      <c r="B47" s="23" t="s">
        <v>23</v>
      </c>
      <c r="C47" s="24">
        <v>526099.28</v>
      </c>
      <c r="D47" s="24">
        <v>41664.449999999997</v>
      </c>
      <c r="E47" s="24">
        <v>-33322.89</v>
      </c>
      <c r="F47" s="24">
        <f t="shared" si="2"/>
        <v>534440.84</v>
      </c>
      <c r="G47" s="2"/>
      <c r="H47" s="2"/>
      <c r="I47" s="2"/>
      <c r="J47" s="2"/>
      <c r="K47" s="2"/>
      <c r="L47" s="2"/>
      <c r="M47" s="2"/>
      <c r="N47" s="2"/>
      <c r="O47" s="2"/>
    </row>
    <row r="48" spans="1:15" ht="13.5" customHeight="1" x14ac:dyDescent="0.2">
      <c r="A48" s="22">
        <v>7</v>
      </c>
      <c r="B48" s="23" t="s">
        <v>24</v>
      </c>
      <c r="C48" s="24">
        <v>589942.17000000004</v>
      </c>
      <c r="D48" s="24">
        <v>12458.93</v>
      </c>
      <c r="E48" s="24">
        <v>-33322.89</v>
      </c>
      <c r="F48" s="24">
        <f t="shared" si="2"/>
        <v>569078.21000000008</v>
      </c>
      <c r="G48" s="2"/>
      <c r="H48" s="2"/>
      <c r="I48" s="2"/>
      <c r="J48" s="2"/>
      <c r="K48" s="2"/>
      <c r="L48" s="2"/>
      <c r="M48" s="2"/>
      <c r="N48" s="2"/>
      <c r="O48" s="2"/>
    </row>
    <row r="49" spans="1:15" ht="13.5" customHeight="1" x14ac:dyDescent="0.2">
      <c r="A49" s="22">
        <v>8</v>
      </c>
      <c r="B49" s="23" t="s">
        <v>25</v>
      </c>
      <c r="C49" s="24">
        <v>464649.46</v>
      </c>
      <c r="D49" s="24">
        <v>48277.64</v>
      </c>
      <c r="E49" s="24">
        <v>-33322.89</v>
      </c>
      <c r="F49" s="24">
        <f t="shared" si="2"/>
        <v>479604.21</v>
      </c>
      <c r="G49" s="2"/>
      <c r="H49" s="2"/>
      <c r="I49" s="2"/>
      <c r="J49" s="2"/>
      <c r="K49" s="2"/>
      <c r="L49" s="2"/>
      <c r="M49" s="2"/>
      <c r="N49" s="2"/>
      <c r="O49" s="2"/>
    </row>
    <row r="50" spans="1:15" ht="13.5" customHeight="1" x14ac:dyDescent="0.2">
      <c r="A50" s="22">
        <v>9</v>
      </c>
      <c r="B50" s="23" t="s">
        <v>26</v>
      </c>
      <c r="C50" s="24">
        <v>459162.34</v>
      </c>
      <c r="D50" s="24">
        <v>23859.29</v>
      </c>
      <c r="E50" s="24">
        <v>-33322.89</v>
      </c>
      <c r="F50" s="24">
        <f t="shared" si="2"/>
        <v>449698.74</v>
      </c>
      <c r="G50" s="2"/>
      <c r="H50" s="2"/>
      <c r="I50" s="2"/>
      <c r="J50" s="2"/>
      <c r="K50" s="2"/>
      <c r="L50" s="2"/>
      <c r="M50" s="2"/>
      <c r="N50" s="2"/>
      <c r="O50" s="2"/>
    </row>
    <row r="51" spans="1:15" ht="13.5" customHeight="1" x14ac:dyDescent="0.2">
      <c r="A51" s="22">
        <v>10</v>
      </c>
      <c r="B51" s="23" t="s">
        <v>27</v>
      </c>
      <c r="C51" s="24">
        <v>407960.3</v>
      </c>
      <c r="D51" s="24">
        <v>17931.77</v>
      </c>
      <c r="E51" s="24">
        <v>-33322.89</v>
      </c>
      <c r="F51" s="24">
        <f t="shared" si="2"/>
        <v>392569.18</v>
      </c>
      <c r="G51" s="2"/>
      <c r="H51" s="2"/>
      <c r="I51" s="2"/>
      <c r="J51" s="2"/>
      <c r="K51" s="2"/>
      <c r="L51" s="2"/>
      <c r="M51" s="2"/>
      <c r="N51" s="2"/>
      <c r="O51" s="2"/>
    </row>
    <row r="52" spans="1:15" ht="13.5" customHeight="1" x14ac:dyDescent="0.2">
      <c r="A52" s="22">
        <v>11</v>
      </c>
      <c r="B52" s="23" t="s">
        <v>28</v>
      </c>
      <c r="C52" s="24">
        <v>552901.47</v>
      </c>
      <c r="D52" s="24">
        <v>36988.58</v>
      </c>
      <c r="E52" s="24">
        <v>-33322.89</v>
      </c>
      <c r="F52" s="24">
        <f t="shared" si="2"/>
        <v>556567.15999999992</v>
      </c>
      <c r="G52" s="2"/>
      <c r="H52" s="2"/>
      <c r="I52" s="2"/>
      <c r="J52" s="2"/>
      <c r="K52" s="2"/>
      <c r="L52" s="2"/>
      <c r="M52" s="2"/>
      <c r="N52" s="2"/>
      <c r="O52" s="2"/>
    </row>
    <row r="53" spans="1:15" ht="13.5" customHeight="1" x14ac:dyDescent="0.2">
      <c r="A53" s="22">
        <v>12</v>
      </c>
      <c r="B53" s="23" t="s">
        <v>29</v>
      </c>
      <c r="C53" s="24">
        <v>446326.25</v>
      </c>
      <c r="D53" s="24">
        <v>28653.15</v>
      </c>
      <c r="E53" s="24">
        <v>-33322.89</v>
      </c>
      <c r="F53" s="24">
        <f t="shared" si="2"/>
        <v>441656.51</v>
      </c>
      <c r="G53" s="2"/>
      <c r="H53" s="2"/>
      <c r="I53" s="2"/>
      <c r="J53" s="2"/>
      <c r="K53" s="2"/>
      <c r="L53" s="2"/>
      <c r="M53" s="2"/>
      <c r="N53" s="2"/>
      <c r="O53" s="2"/>
    </row>
    <row r="54" spans="1:15" ht="13.5" customHeight="1" x14ac:dyDescent="0.2">
      <c r="A54" s="22">
        <v>13</v>
      </c>
      <c r="B54" s="23" t="s">
        <v>30</v>
      </c>
      <c r="C54" s="24">
        <v>575262.19999999995</v>
      </c>
      <c r="D54" s="24">
        <v>54074.79</v>
      </c>
      <c r="E54" s="24">
        <v>-33322.89</v>
      </c>
      <c r="F54" s="24">
        <f t="shared" si="2"/>
        <v>596014.1</v>
      </c>
      <c r="G54" s="2"/>
      <c r="H54" s="2"/>
      <c r="I54" s="2"/>
      <c r="J54" s="2"/>
      <c r="K54" s="2"/>
      <c r="L54" s="2"/>
      <c r="M54" s="2"/>
      <c r="N54" s="2"/>
      <c r="O54" s="2"/>
    </row>
    <row r="55" spans="1:15" ht="13.5" customHeight="1" x14ac:dyDescent="0.2">
      <c r="A55" s="22">
        <v>14</v>
      </c>
      <c r="B55" s="23" t="s">
        <v>31</v>
      </c>
      <c r="C55" s="24">
        <v>370605.36</v>
      </c>
      <c r="D55" s="24">
        <v>10368.67</v>
      </c>
      <c r="E55" s="24">
        <v>-33322.89</v>
      </c>
      <c r="F55" s="24">
        <f t="shared" si="2"/>
        <v>347651.13999999996</v>
      </c>
      <c r="G55" s="2"/>
      <c r="H55" s="2"/>
      <c r="I55" s="2"/>
      <c r="J55" s="2"/>
      <c r="K55" s="2"/>
      <c r="L55" s="2"/>
      <c r="M55" s="2"/>
      <c r="N55" s="2"/>
      <c r="O55" s="2"/>
    </row>
    <row r="56" spans="1:15" ht="13.5" customHeight="1" x14ac:dyDescent="0.2">
      <c r="A56" s="22">
        <v>15</v>
      </c>
      <c r="B56" s="23" t="s">
        <v>32</v>
      </c>
      <c r="C56" s="24">
        <v>441340.35</v>
      </c>
      <c r="D56" s="24">
        <v>30574.81</v>
      </c>
      <c r="E56" s="24">
        <v>-33322.89</v>
      </c>
      <c r="F56" s="24">
        <f t="shared" si="2"/>
        <v>438592.26999999996</v>
      </c>
      <c r="G56" s="2"/>
      <c r="H56" s="2"/>
      <c r="I56" s="2"/>
      <c r="J56" s="2"/>
      <c r="K56" s="2"/>
      <c r="L56" s="2"/>
      <c r="M56" s="2"/>
      <c r="N56" s="2"/>
      <c r="O56" s="2"/>
    </row>
    <row r="57" spans="1:15" ht="13.5" customHeight="1" x14ac:dyDescent="0.2">
      <c r="A57" s="22">
        <v>16</v>
      </c>
      <c r="B57" s="23" t="s">
        <v>33</v>
      </c>
      <c r="C57" s="24">
        <v>936071.88</v>
      </c>
      <c r="D57" s="24">
        <v>122605.09</v>
      </c>
      <c r="E57" s="24">
        <v>-33322.89</v>
      </c>
      <c r="F57" s="24">
        <f t="shared" si="2"/>
        <v>1025354.08</v>
      </c>
      <c r="G57" s="2"/>
      <c r="H57" s="2"/>
      <c r="I57" s="2"/>
      <c r="J57" s="2"/>
      <c r="K57" s="2"/>
      <c r="L57" s="2"/>
      <c r="M57" s="2"/>
      <c r="N57" s="2"/>
      <c r="O57" s="2"/>
    </row>
    <row r="58" spans="1:15" ht="13.5" customHeight="1" x14ac:dyDescent="0.2">
      <c r="A58" s="22">
        <v>17</v>
      </c>
      <c r="B58" s="23" t="s">
        <v>34</v>
      </c>
      <c r="C58" s="24">
        <v>532526.81999999995</v>
      </c>
      <c r="D58" s="24">
        <v>46019.360000000001</v>
      </c>
      <c r="E58" s="24">
        <v>-33322.89</v>
      </c>
      <c r="F58" s="24">
        <f t="shared" si="2"/>
        <v>545223.28999999992</v>
      </c>
      <c r="G58" s="2"/>
      <c r="H58" s="2"/>
      <c r="I58" s="2"/>
      <c r="J58" s="2"/>
      <c r="K58" s="2"/>
      <c r="L58" s="2"/>
      <c r="M58" s="2"/>
      <c r="N58" s="2"/>
      <c r="O58" s="2"/>
    </row>
    <row r="59" spans="1:15" ht="13.5" customHeight="1" x14ac:dyDescent="0.2">
      <c r="A59" s="22">
        <v>18</v>
      </c>
      <c r="B59" s="23" t="s">
        <v>35</v>
      </c>
      <c r="C59" s="24">
        <v>3185845.14</v>
      </c>
      <c r="D59" s="24">
        <v>822173.64</v>
      </c>
      <c r="E59" s="24">
        <v>-33322.89</v>
      </c>
      <c r="F59" s="24">
        <f t="shared" si="2"/>
        <v>3974695.89</v>
      </c>
      <c r="G59" s="2"/>
      <c r="H59" s="2"/>
      <c r="I59" s="2"/>
      <c r="J59" s="2"/>
      <c r="K59" s="2"/>
      <c r="L59" s="2"/>
      <c r="M59" s="2"/>
      <c r="N59" s="2"/>
      <c r="O59" s="2"/>
    </row>
    <row r="60" spans="1:15" ht="13.5" customHeight="1" x14ac:dyDescent="0.2">
      <c r="A60" s="22">
        <v>19</v>
      </c>
      <c r="B60" s="23" t="s">
        <v>36</v>
      </c>
      <c r="C60" s="24">
        <v>538405.88</v>
      </c>
      <c r="D60" s="24">
        <v>34186.06</v>
      </c>
      <c r="E60" s="24">
        <v>-33322.89</v>
      </c>
      <c r="F60" s="24">
        <f t="shared" si="2"/>
        <v>539269.04999999993</v>
      </c>
      <c r="G60" s="2"/>
      <c r="H60" s="2"/>
      <c r="I60" s="2"/>
      <c r="J60" s="2"/>
      <c r="K60" s="2"/>
      <c r="L60" s="2"/>
      <c r="M60" s="2"/>
      <c r="N60" s="2"/>
      <c r="O60" s="2"/>
    </row>
    <row r="61" spans="1:15" ht="13.5" customHeight="1" x14ac:dyDescent="0.2">
      <c r="A61" s="22">
        <v>20</v>
      </c>
      <c r="B61" s="23" t="s">
        <v>37</v>
      </c>
      <c r="C61" s="24">
        <v>729139.34</v>
      </c>
      <c r="D61" s="24">
        <v>119383.85</v>
      </c>
      <c r="E61" s="24">
        <v>-33322.97</v>
      </c>
      <c r="F61" s="24">
        <f t="shared" si="2"/>
        <v>815200.22</v>
      </c>
      <c r="G61" s="2"/>
      <c r="H61" s="2"/>
      <c r="I61" s="2"/>
      <c r="J61" s="2"/>
      <c r="K61" s="2"/>
      <c r="L61" s="2"/>
      <c r="M61" s="2"/>
      <c r="N61" s="2"/>
      <c r="O61" s="2"/>
    </row>
    <row r="62" spans="1:15" ht="13.5" customHeight="1" x14ac:dyDescent="0.2">
      <c r="A62" s="53" t="s">
        <v>38</v>
      </c>
      <c r="B62" s="54"/>
      <c r="C62" s="25">
        <f>SUM(C42:C61)</f>
        <v>14494726.130000003</v>
      </c>
      <c r="D62" s="25">
        <f t="shared" ref="D62:F62" si="3">SUM(D42:D61)</f>
        <v>2304112.0000000005</v>
      </c>
      <c r="E62" s="25">
        <f t="shared" si="3"/>
        <v>-666457.88000000012</v>
      </c>
      <c r="F62" s="25">
        <f t="shared" si="3"/>
        <v>16132380.25</v>
      </c>
      <c r="G62" s="2"/>
      <c r="H62" s="2"/>
      <c r="I62" s="2"/>
      <c r="J62" s="2"/>
      <c r="K62" s="2"/>
      <c r="L62" s="2"/>
      <c r="M62" s="2"/>
      <c r="N62" s="2"/>
      <c r="O62" s="2"/>
    </row>
    <row r="63" spans="1:15" ht="13.5" customHeight="1" x14ac:dyDescent="0.2">
      <c r="A63" s="26" t="s">
        <v>42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3.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3.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23.25" customHeight="1" x14ac:dyDescent="0.2">
      <c r="A66" s="37" t="s">
        <v>41</v>
      </c>
      <c r="B66" s="37"/>
      <c r="C66" s="37"/>
      <c r="D66" s="37"/>
      <c r="E66" s="37"/>
      <c r="F66" s="37"/>
      <c r="G66" s="2"/>
      <c r="H66" s="2"/>
      <c r="I66" s="2"/>
      <c r="J66" s="2"/>
      <c r="K66" s="2"/>
      <c r="L66" s="2"/>
      <c r="M66" s="2"/>
      <c r="N66" s="2"/>
      <c r="O66" s="2"/>
    </row>
    <row r="67" spans="1:15" ht="13.5" customHeight="1" x14ac:dyDescent="0.2">
      <c r="A67" s="50" t="s">
        <v>4</v>
      </c>
      <c r="B67" s="50" t="s">
        <v>5</v>
      </c>
      <c r="C67" s="34" t="s">
        <v>6</v>
      </c>
      <c r="D67" s="34" t="s">
        <v>7</v>
      </c>
      <c r="E67" s="34" t="s">
        <v>10</v>
      </c>
      <c r="F67" s="34" t="s">
        <v>17</v>
      </c>
      <c r="G67" s="2"/>
      <c r="H67" s="2"/>
      <c r="I67" s="2"/>
      <c r="J67" s="2"/>
      <c r="K67" s="2"/>
      <c r="L67" s="2"/>
      <c r="M67" s="2"/>
      <c r="N67" s="2"/>
      <c r="O67" s="2"/>
    </row>
    <row r="68" spans="1:15" ht="13.5" customHeight="1" x14ac:dyDescent="0.2">
      <c r="A68" s="51"/>
      <c r="B68" s="51"/>
      <c r="C68" s="35"/>
      <c r="D68" s="35"/>
      <c r="E68" s="35"/>
      <c r="F68" s="35"/>
      <c r="G68" s="2"/>
      <c r="H68" s="2"/>
      <c r="I68" s="2"/>
      <c r="J68" s="2"/>
      <c r="K68" s="2"/>
      <c r="L68" s="2"/>
      <c r="M68" s="2"/>
      <c r="N68" s="2"/>
      <c r="O68" s="2"/>
    </row>
    <row r="69" spans="1:15" ht="13.5" customHeight="1" x14ac:dyDescent="0.2">
      <c r="A69" s="52"/>
      <c r="B69" s="52"/>
      <c r="C69" s="36"/>
      <c r="D69" s="36"/>
      <c r="E69" s="36"/>
      <c r="F69" s="36"/>
      <c r="G69" s="2"/>
      <c r="H69" s="2"/>
      <c r="I69" s="2"/>
      <c r="J69" s="2"/>
      <c r="K69" s="2"/>
      <c r="L69" s="2"/>
      <c r="M69" s="2"/>
      <c r="N69" s="2"/>
      <c r="O69" s="2"/>
    </row>
    <row r="70" spans="1:15" ht="13.5" customHeight="1" x14ac:dyDescent="0.2">
      <c r="A70" s="22">
        <v>1</v>
      </c>
      <c r="B70" s="23" t="s">
        <v>18</v>
      </c>
      <c r="C70" s="24">
        <v>150425.44</v>
      </c>
      <c r="D70" s="24">
        <v>20257.169999999998</v>
      </c>
      <c r="E70" s="24">
        <v>67.849999999999994</v>
      </c>
      <c r="F70" s="24">
        <f>SUM(C70:E70)</f>
        <v>170750.46</v>
      </c>
      <c r="G70" s="2"/>
      <c r="H70" s="2"/>
      <c r="I70" s="2"/>
      <c r="J70" s="2"/>
      <c r="K70" s="2"/>
      <c r="L70" s="2"/>
      <c r="M70" s="2"/>
      <c r="N70" s="2"/>
      <c r="O70" s="2"/>
    </row>
    <row r="71" spans="1:15" ht="13.5" customHeight="1" x14ac:dyDescent="0.2">
      <c r="A71" s="22">
        <v>2</v>
      </c>
      <c r="B71" s="23" t="s">
        <v>19</v>
      </c>
      <c r="C71" s="24">
        <v>118145</v>
      </c>
      <c r="D71" s="24">
        <v>9710.84</v>
      </c>
      <c r="E71" s="24">
        <v>16.82</v>
      </c>
      <c r="F71" s="24">
        <f t="shared" ref="F71:F89" si="4">SUM(C71:E71)</f>
        <v>127872.66</v>
      </c>
      <c r="G71" s="2"/>
      <c r="H71" s="2"/>
      <c r="I71" s="2"/>
      <c r="J71" s="2"/>
      <c r="K71" s="2"/>
      <c r="L71" s="2"/>
      <c r="M71" s="2"/>
      <c r="N71" s="2"/>
      <c r="O71" s="2"/>
    </row>
    <row r="72" spans="1:15" ht="13.5" customHeight="1" x14ac:dyDescent="0.2">
      <c r="A72" s="22">
        <v>3</v>
      </c>
      <c r="B72" s="23" t="s">
        <v>20</v>
      </c>
      <c r="C72" s="24">
        <v>193602.61</v>
      </c>
      <c r="D72" s="24">
        <v>6279.09</v>
      </c>
      <c r="E72" s="24">
        <v>6.36</v>
      </c>
      <c r="F72" s="24">
        <f t="shared" si="4"/>
        <v>199888.05999999997</v>
      </c>
      <c r="G72" s="2"/>
      <c r="H72" s="2"/>
      <c r="I72" s="2"/>
      <c r="J72" s="2"/>
      <c r="K72" s="2"/>
      <c r="L72" s="2"/>
      <c r="M72" s="2"/>
      <c r="N72" s="2"/>
      <c r="O72" s="2"/>
    </row>
    <row r="73" spans="1:15" ht="13.5" customHeight="1" x14ac:dyDescent="0.2">
      <c r="A73" s="22">
        <v>4</v>
      </c>
      <c r="B73" s="23" t="s">
        <v>21</v>
      </c>
      <c r="C73" s="24">
        <v>375246.81</v>
      </c>
      <c r="D73" s="24">
        <v>234460.56</v>
      </c>
      <c r="E73" s="24">
        <v>7156.85</v>
      </c>
      <c r="F73" s="24">
        <f t="shared" si="4"/>
        <v>616864.22</v>
      </c>
      <c r="G73" s="2"/>
      <c r="H73" s="2"/>
      <c r="I73" s="2"/>
      <c r="J73" s="2"/>
      <c r="K73" s="2"/>
      <c r="L73" s="2"/>
      <c r="M73" s="2"/>
      <c r="N73" s="2"/>
      <c r="O73" s="2"/>
    </row>
    <row r="74" spans="1:15" ht="13.5" customHeight="1" x14ac:dyDescent="0.2">
      <c r="A74" s="22">
        <v>5</v>
      </c>
      <c r="B74" s="23" t="s">
        <v>22</v>
      </c>
      <c r="C74" s="24">
        <v>221567.55</v>
      </c>
      <c r="D74" s="24">
        <v>43123.33</v>
      </c>
      <c r="E74" s="24">
        <v>320.19</v>
      </c>
      <c r="F74" s="24">
        <f t="shared" si="4"/>
        <v>265011.07</v>
      </c>
      <c r="G74" s="2"/>
      <c r="H74" s="2"/>
      <c r="I74" s="2"/>
      <c r="J74" s="2"/>
      <c r="K74" s="2"/>
      <c r="L74" s="2"/>
      <c r="M74" s="2"/>
      <c r="N74" s="2"/>
      <c r="O74" s="2"/>
    </row>
    <row r="75" spans="1:15" ht="13.5" customHeight="1" x14ac:dyDescent="0.2">
      <c r="A75" s="22">
        <v>6</v>
      </c>
      <c r="B75" s="23" t="s">
        <v>23</v>
      </c>
      <c r="C75" s="24">
        <v>149026.16</v>
      </c>
      <c r="D75" s="24">
        <v>15295.03</v>
      </c>
      <c r="E75" s="24">
        <v>0.8</v>
      </c>
      <c r="F75" s="24">
        <f t="shared" si="4"/>
        <v>164321.99</v>
      </c>
      <c r="G75" s="2"/>
      <c r="H75" s="2"/>
      <c r="I75" s="2"/>
      <c r="J75" s="2"/>
      <c r="K75" s="2"/>
      <c r="L75" s="2"/>
      <c r="M75" s="2"/>
      <c r="N75" s="2"/>
      <c r="O75" s="2"/>
    </row>
    <row r="76" spans="1:15" ht="13.5" customHeight="1" x14ac:dyDescent="0.2">
      <c r="A76" s="22">
        <v>7</v>
      </c>
      <c r="B76" s="23" t="s">
        <v>24</v>
      </c>
      <c r="C76" s="24">
        <v>167110.70000000001</v>
      </c>
      <c r="D76" s="24">
        <v>4573.68</v>
      </c>
      <c r="E76" s="24">
        <v>0.19</v>
      </c>
      <c r="F76" s="24">
        <f t="shared" si="4"/>
        <v>171684.57</v>
      </c>
      <c r="G76" s="2"/>
      <c r="H76" s="2"/>
      <c r="I76" s="2"/>
      <c r="J76" s="2"/>
      <c r="K76" s="2"/>
      <c r="L76" s="2"/>
      <c r="M76" s="2"/>
      <c r="N76" s="2"/>
      <c r="O76" s="2"/>
    </row>
    <row r="77" spans="1:15" ht="13.5" customHeight="1" x14ac:dyDescent="0.2">
      <c r="A77" s="22">
        <v>8</v>
      </c>
      <c r="B77" s="23" t="s">
        <v>25</v>
      </c>
      <c r="C77" s="24">
        <v>131619.51</v>
      </c>
      <c r="D77" s="24">
        <v>17722.73</v>
      </c>
      <c r="E77" s="24">
        <v>55.76</v>
      </c>
      <c r="F77" s="24">
        <f t="shared" si="4"/>
        <v>149398.00000000003</v>
      </c>
      <c r="G77" s="2"/>
      <c r="H77" s="2"/>
      <c r="I77" s="2"/>
      <c r="J77" s="2"/>
      <c r="K77" s="2"/>
      <c r="L77" s="2"/>
      <c r="M77" s="2"/>
      <c r="N77" s="2"/>
      <c r="O77" s="2"/>
    </row>
    <row r="78" spans="1:15" ht="13.5" customHeight="1" x14ac:dyDescent="0.2">
      <c r="A78" s="22">
        <v>9</v>
      </c>
      <c r="B78" s="23" t="s">
        <v>26</v>
      </c>
      <c r="C78" s="24">
        <v>130065.19</v>
      </c>
      <c r="D78" s="24">
        <v>8758.75</v>
      </c>
      <c r="E78" s="24">
        <v>10.31</v>
      </c>
      <c r="F78" s="24">
        <f t="shared" si="4"/>
        <v>138834.25</v>
      </c>
      <c r="G78" s="2"/>
      <c r="H78" s="2"/>
      <c r="I78" s="2"/>
      <c r="J78" s="2"/>
      <c r="K78" s="2"/>
      <c r="L78" s="2"/>
      <c r="M78" s="2"/>
      <c r="N78" s="2"/>
      <c r="O78" s="2"/>
    </row>
    <row r="79" spans="1:15" ht="13.5" customHeight="1" x14ac:dyDescent="0.2">
      <c r="A79" s="22">
        <v>10</v>
      </c>
      <c r="B79" s="23" t="s">
        <v>27</v>
      </c>
      <c r="C79" s="24">
        <v>115561.38</v>
      </c>
      <c r="D79" s="24">
        <v>6582.76</v>
      </c>
      <c r="E79" s="24">
        <v>5.5</v>
      </c>
      <c r="F79" s="24">
        <f t="shared" si="4"/>
        <v>122149.64</v>
      </c>
      <c r="G79" s="2"/>
      <c r="H79" s="2"/>
      <c r="I79" s="2"/>
      <c r="J79" s="2"/>
      <c r="K79" s="2"/>
      <c r="L79" s="2"/>
      <c r="M79" s="2"/>
      <c r="N79" s="2"/>
      <c r="O79" s="2"/>
    </row>
    <row r="80" spans="1:15" ht="13.5" customHeight="1" x14ac:dyDescent="0.2">
      <c r="A80" s="22">
        <v>11</v>
      </c>
      <c r="B80" s="23" t="s">
        <v>28</v>
      </c>
      <c r="C80" s="24">
        <v>156618.32</v>
      </c>
      <c r="D80" s="24">
        <v>13578.51</v>
      </c>
      <c r="E80" s="24">
        <v>12.86</v>
      </c>
      <c r="F80" s="24">
        <f t="shared" si="4"/>
        <v>170209.69</v>
      </c>
      <c r="G80" s="2"/>
      <c r="H80" s="2"/>
      <c r="I80" s="2"/>
      <c r="J80" s="2"/>
      <c r="K80" s="2"/>
      <c r="L80" s="2"/>
      <c r="M80" s="2"/>
      <c r="N80" s="2"/>
      <c r="O80" s="2"/>
    </row>
    <row r="81" spans="1:15" ht="13.5" customHeight="1" x14ac:dyDescent="0.2">
      <c r="A81" s="22">
        <v>12</v>
      </c>
      <c r="B81" s="23" t="s">
        <v>29</v>
      </c>
      <c r="C81" s="24">
        <v>126429.16</v>
      </c>
      <c r="D81" s="24">
        <v>10518.58</v>
      </c>
      <c r="E81" s="24">
        <v>10.82</v>
      </c>
      <c r="F81" s="24">
        <f t="shared" si="4"/>
        <v>136958.56</v>
      </c>
      <c r="G81" s="2"/>
      <c r="H81" s="2"/>
      <c r="I81" s="2"/>
      <c r="J81" s="2"/>
      <c r="K81" s="2"/>
      <c r="L81" s="2"/>
      <c r="M81" s="2"/>
      <c r="N81" s="2"/>
      <c r="O81" s="2"/>
    </row>
    <row r="82" spans="1:15" ht="13.5" customHeight="1" x14ac:dyDescent="0.2">
      <c r="A82" s="22">
        <v>13</v>
      </c>
      <c r="B82" s="23" t="s">
        <v>30</v>
      </c>
      <c r="C82" s="24">
        <v>162952.35999999999</v>
      </c>
      <c r="D82" s="24">
        <v>19850.87</v>
      </c>
      <c r="E82" s="24">
        <v>47.57</v>
      </c>
      <c r="F82" s="24">
        <f t="shared" si="4"/>
        <v>182850.8</v>
      </c>
      <c r="G82" s="2"/>
      <c r="H82" s="2"/>
      <c r="I82" s="2"/>
      <c r="J82" s="2"/>
      <c r="K82" s="2"/>
      <c r="L82" s="2"/>
      <c r="M82" s="2"/>
      <c r="N82" s="2"/>
      <c r="O82" s="2"/>
    </row>
    <row r="83" spans="1:15" ht="13.5" customHeight="1" x14ac:dyDescent="0.2">
      <c r="A83" s="22">
        <v>14</v>
      </c>
      <c r="B83" s="23" t="s">
        <v>31</v>
      </c>
      <c r="C83" s="24">
        <v>104979.99</v>
      </c>
      <c r="D83" s="24">
        <v>3806.34</v>
      </c>
      <c r="E83" s="24">
        <v>2.2200000000000002</v>
      </c>
      <c r="F83" s="24">
        <f t="shared" si="4"/>
        <v>108788.55</v>
      </c>
      <c r="G83" s="2"/>
      <c r="H83" s="2"/>
      <c r="I83" s="2"/>
      <c r="J83" s="2"/>
      <c r="K83" s="2"/>
      <c r="L83" s="2"/>
      <c r="M83" s="2"/>
      <c r="N83" s="2"/>
      <c r="O83" s="2"/>
    </row>
    <row r="84" spans="1:15" ht="13.5" customHeight="1" x14ac:dyDescent="0.2">
      <c r="A84" s="22">
        <v>15</v>
      </c>
      <c r="B84" s="23" t="s">
        <v>32</v>
      </c>
      <c r="C84" s="24">
        <v>125016.82</v>
      </c>
      <c r="D84" s="24">
        <v>11224.02</v>
      </c>
      <c r="E84" s="24">
        <v>17.440000000000001</v>
      </c>
      <c r="F84" s="24">
        <f t="shared" si="4"/>
        <v>136258.28</v>
      </c>
      <c r="G84" s="2"/>
      <c r="H84" s="2"/>
      <c r="I84" s="2"/>
      <c r="J84" s="2"/>
      <c r="K84" s="2"/>
      <c r="L84" s="2"/>
      <c r="M84" s="2"/>
      <c r="N84" s="2"/>
      <c r="O84" s="2"/>
    </row>
    <row r="85" spans="1:15" ht="13.5" customHeight="1" x14ac:dyDescent="0.2">
      <c r="A85" s="22">
        <v>16</v>
      </c>
      <c r="B85" s="23" t="s">
        <v>33</v>
      </c>
      <c r="C85" s="24">
        <v>265157.56</v>
      </c>
      <c r="D85" s="24">
        <v>45008.36</v>
      </c>
      <c r="E85" s="24">
        <v>257.39999999999998</v>
      </c>
      <c r="F85" s="24">
        <f t="shared" si="4"/>
        <v>310423.32</v>
      </c>
      <c r="G85" s="2"/>
      <c r="H85" s="2"/>
      <c r="I85" s="2"/>
      <c r="J85" s="2"/>
      <c r="K85" s="2"/>
      <c r="L85" s="2"/>
      <c r="M85" s="2"/>
      <c r="N85" s="2"/>
      <c r="O85" s="2"/>
    </row>
    <row r="86" spans="1:15" ht="13.5" customHeight="1" x14ac:dyDescent="0.2">
      <c r="A86" s="22">
        <v>17</v>
      </c>
      <c r="B86" s="23" t="s">
        <v>34</v>
      </c>
      <c r="C86" s="24">
        <v>150846.87</v>
      </c>
      <c r="D86" s="24">
        <v>16893.72</v>
      </c>
      <c r="E86" s="24">
        <v>27.97</v>
      </c>
      <c r="F86" s="24">
        <f t="shared" si="4"/>
        <v>167768.56</v>
      </c>
      <c r="G86" s="2"/>
      <c r="H86" s="2"/>
      <c r="I86" s="2"/>
      <c r="J86" s="2"/>
      <c r="K86" s="2"/>
      <c r="L86" s="2"/>
      <c r="M86" s="2"/>
      <c r="N86" s="2"/>
      <c r="O86" s="2"/>
    </row>
    <row r="87" spans="1:15" ht="13.5" customHeight="1" x14ac:dyDescent="0.2">
      <c r="A87" s="22">
        <v>18</v>
      </c>
      <c r="B87" s="23" t="s">
        <v>35</v>
      </c>
      <c r="C87" s="24">
        <v>902442.38</v>
      </c>
      <c r="D87" s="24">
        <v>301820.11</v>
      </c>
      <c r="E87" s="24">
        <v>16762.82</v>
      </c>
      <c r="F87" s="24">
        <f t="shared" si="4"/>
        <v>1221025.31</v>
      </c>
      <c r="G87" s="2"/>
      <c r="H87" s="2"/>
      <c r="I87" s="2"/>
      <c r="J87" s="2"/>
      <c r="K87" s="2"/>
      <c r="L87" s="2"/>
      <c r="M87" s="2"/>
      <c r="N87" s="2"/>
      <c r="O87" s="2"/>
    </row>
    <row r="88" spans="1:15" ht="13.5" customHeight="1" x14ac:dyDescent="0.2">
      <c r="A88" s="22">
        <v>19</v>
      </c>
      <c r="B88" s="23" t="s">
        <v>36</v>
      </c>
      <c r="C88" s="24">
        <v>152512.21</v>
      </c>
      <c r="D88" s="24">
        <v>12549.71</v>
      </c>
      <c r="E88" s="24">
        <v>12.93</v>
      </c>
      <c r="F88" s="24">
        <f t="shared" si="4"/>
        <v>165074.84999999998</v>
      </c>
      <c r="G88" s="2"/>
      <c r="H88" s="2"/>
      <c r="I88" s="2"/>
      <c r="J88" s="2"/>
      <c r="K88" s="2"/>
      <c r="L88" s="2"/>
      <c r="M88" s="2"/>
      <c r="N88" s="2"/>
      <c r="O88" s="2"/>
    </row>
    <row r="89" spans="1:15" ht="13.5" customHeight="1" x14ac:dyDescent="0.2">
      <c r="A89" s="22">
        <v>20</v>
      </c>
      <c r="B89" s="23" t="s">
        <v>37</v>
      </c>
      <c r="C89" s="24">
        <v>206540.58</v>
      </c>
      <c r="D89" s="24">
        <v>43825.84</v>
      </c>
      <c r="E89" s="24">
        <v>352.22</v>
      </c>
      <c r="F89" s="24">
        <f t="shared" si="4"/>
        <v>250718.63999999998</v>
      </c>
      <c r="G89" s="2"/>
      <c r="H89" s="2"/>
      <c r="I89" s="2"/>
      <c r="J89" s="2"/>
      <c r="K89" s="2"/>
      <c r="L89" s="2"/>
      <c r="M89" s="2"/>
      <c r="N89" s="2"/>
      <c r="O89" s="2"/>
    </row>
    <row r="90" spans="1:15" ht="13.5" customHeight="1" x14ac:dyDescent="0.2">
      <c r="A90" s="53" t="s">
        <v>38</v>
      </c>
      <c r="B90" s="54"/>
      <c r="C90" s="25">
        <f>SUM(C70:C89)</f>
        <v>4105866.5999999996</v>
      </c>
      <c r="D90" s="25">
        <f t="shared" ref="D90:F90" si="5">SUM(D70:D89)</f>
        <v>845840</v>
      </c>
      <c r="E90" s="25">
        <f t="shared" si="5"/>
        <v>25144.880000000001</v>
      </c>
      <c r="F90" s="25">
        <f t="shared" si="5"/>
        <v>4976851.4799999986</v>
      </c>
      <c r="G90" s="2"/>
      <c r="H90" s="2"/>
      <c r="I90" s="2"/>
      <c r="J90" s="2"/>
      <c r="K90" s="2"/>
      <c r="L90" s="2"/>
      <c r="M90" s="2"/>
      <c r="N90" s="2"/>
      <c r="O90" s="2"/>
    </row>
    <row r="91" spans="1:15" ht="13.5" customHeight="1" x14ac:dyDescent="0.2">
      <c r="A91" s="26" t="s">
        <v>42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3.5" customHeight="1" x14ac:dyDescent="0.2">
      <c r="A92" s="26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3.5" customHeight="1" x14ac:dyDescent="0.2">
      <c r="A93" s="26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3.5" customHeight="1" x14ac:dyDescent="0.2">
      <c r="A94" s="37" t="s">
        <v>43</v>
      </c>
      <c r="B94" s="37"/>
      <c r="C94" s="37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3.5" customHeight="1" x14ac:dyDescent="0.2">
      <c r="A95" s="38"/>
      <c r="B95" s="38"/>
      <c r="C95" s="38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3.5" customHeight="1" x14ac:dyDescent="0.2">
      <c r="A96" s="50" t="s">
        <v>4</v>
      </c>
      <c r="B96" s="50" t="s">
        <v>5</v>
      </c>
      <c r="C96" s="34" t="s">
        <v>6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3.5" customHeight="1" x14ac:dyDescent="0.2">
      <c r="A97" s="51"/>
      <c r="B97" s="51"/>
      <c r="C97" s="35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3.5" customHeight="1" x14ac:dyDescent="0.2">
      <c r="A98" s="52"/>
      <c r="B98" s="52"/>
      <c r="C98" s="36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3.5" customHeight="1" x14ac:dyDescent="0.2">
      <c r="A99" s="22">
        <v>1</v>
      </c>
      <c r="B99" s="23" t="s">
        <v>18</v>
      </c>
      <c r="C99" s="24">
        <v>-41474.119999999995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3.5" customHeight="1" x14ac:dyDescent="0.2">
      <c r="A100" s="22">
        <v>2</v>
      </c>
      <c r="B100" s="23" t="s">
        <v>19</v>
      </c>
      <c r="C100" s="24">
        <v>-28652.35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3.5" customHeight="1" x14ac:dyDescent="0.2">
      <c r="A101" s="22">
        <v>3</v>
      </c>
      <c r="B101" s="23" t="s">
        <v>20</v>
      </c>
      <c r="C101" s="24">
        <v>-29569.45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3.5" customHeight="1" x14ac:dyDescent="0.2">
      <c r="A102" s="22">
        <v>4</v>
      </c>
      <c r="B102" s="23" t="s">
        <v>21</v>
      </c>
      <c r="C102" s="24">
        <v>-121844.52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3.5" customHeight="1" x14ac:dyDescent="0.2">
      <c r="A103" s="22">
        <v>5</v>
      </c>
      <c r="B103" s="23" t="s">
        <v>22</v>
      </c>
      <c r="C103" s="24">
        <v>-81437.05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3.5" customHeight="1" x14ac:dyDescent="0.2">
      <c r="A104" s="22">
        <v>6</v>
      </c>
      <c r="B104" s="23" t="s">
        <v>23</v>
      </c>
      <c r="C104" s="24">
        <v>-43645.22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3.5" customHeight="1" x14ac:dyDescent="0.2">
      <c r="A105" s="22">
        <v>7</v>
      </c>
      <c r="B105" s="23" t="s">
        <v>24</v>
      </c>
      <c r="C105" s="24">
        <v>-31447.41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3.5" customHeight="1" x14ac:dyDescent="0.2">
      <c r="A106" s="22">
        <v>8</v>
      </c>
      <c r="B106" s="23" t="s">
        <v>25</v>
      </c>
      <c r="C106" s="24">
        <v>-37865.33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3.5" customHeight="1" x14ac:dyDescent="0.2">
      <c r="A107" s="22">
        <v>9</v>
      </c>
      <c r="B107" s="23" t="s">
        <v>26</v>
      </c>
      <c r="C107" s="24">
        <v>-36500.18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3.5" customHeight="1" x14ac:dyDescent="0.2">
      <c r="A108" s="22">
        <v>10</v>
      </c>
      <c r="B108" s="23" t="s">
        <v>27</v>
      </c>
      <c r="C108" s="24">
        <v>-27123.8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3.5" customHeight="1" x14ac:dyDescent="0.2">
      <c r="A109" s="22">
        <v>11</v>
      </c>
      <c r="B109" s="23" t="s">
        <v>28</v>
      </c>
      <c r="C109" s="24">
        <v>-40669.26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3.5" customHeight="1" x14ac:dyDescent="0.2">
      <c r="A110" s="22">
        <v>12</v>
      </c>
      <c r="B110" s="23" t="s">
        <v>29</v>
      </c>
      <c r="C110" s="24">
        <v>-38874.53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3.5" customHeight="1" x14ac:dyDescent="0.2">
      <c r="A111" s="22">
        <v>13</v>
      </c>
      <c r="B111" s="23" t="s">
        <v>30</v>
      </c>
      <c r="C111" s="24">
        <v>-40318.199999999997</v>
      </c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3.5" customHeight="1" x14ac:dyDescent="0.2">
      <c r="A112" s="22">
        <v>14</v>
      </c>
      <c r="B112" s="23" t="s">
        <v>31</v>
      </c>
      <c r="C112" s="24">
        <v>-30495.260000000002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3.5" customHeight="1" x14ac:dyDescent="0.2">
      <c r="A113" s="22">
        <v>15</v>
      </c>
      <c r="B113" s="23" t="s">
        <v>32</v>
      </c>
      <c r="C113" s="24">
        <v>-31114.37</v>
      </c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3.5" customHeight="1" x14ac:dyDescent="0.2">
      <c r="A114" s="22">
        <v>16</v>
      </c>
      <c r="B114" s="23" t="s">
        <v>33</v>
      </c>
      <c r="C114" s="24">
        <v>-71656.010000000009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3.5" customHeight="1" x14ac:dyDescent="0.2">
      <c r="A115" s="22">
        <v>17</v>
      </c>
      <c r="B115" s="23" t="s">
        <v>34</v>
      </c>
      <c r="C115" s="24">
        <v>-43014.46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3.5" customHeight="1" x14ac:dyDescent="0.2">
      <c r="A116" s="22">
        <v>18</v>
      </c>
      <c r="B116" s="23" t="s">
        <v>35</v>
      </c>
      <c r="C116" s="24">
        <v>-252336.87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3.5" customHeight="1" x14ac:dyDescent="0.2">
      <c r="A117" s="22">
        <v>19</v>
      </c>
      <c r="B117" s="23" t="s">
        <v>36</v>
      </c>
      <c r="C117" s="24">
        <v>-40626.959999999999</v>
      </c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3.5" customHeight="1" x14ac:dyDescent="0.2">
      <c r="A118" s="22">
        <v>20</v>
      </c>
      <c r="B118" s="23" t="s">
        <v>37</v>
      </c>
      <c r="C118" s="24">
        <v>-58312.93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3.5" customHeight="1" x14ac:dyDescent="0.2">
      <c r="A119" s="53" t="s">
        <v>38</v>
      </c>
      <c r="B119" s="54"/>
      <c r="C119" s="25">
        <f>SUM(C99:C118)</f>
        <v>-1126978.2799999998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1.1" customHeight="1" x14ac:dyDescent="0.2">
      <c r="A120" s="41" t="s">
        <v>42</v>
      </c>
      <c r="B120" s="41"/>
      <c r="C120" s="41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1.1" customHeight="1" x14ac:dyDescent="0.2">
      <c r="A121" s="42"/>
      <c r="B121" s="42"/>
      <c r="C121" s="4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3.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3.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3.5" customHeight="1" x14ac:dyDescent="0.2">
      <c r="A124" s="46" t="s">
        <v>45</v>
      </c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</row>
    <row r="125" spans="1:15" ht="13.5" customHeight="1" x14ac:dyDescent="0.2">
      <c r="A125" s="39" t="s">
        <v>44</v>
      </c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</row>
    <row r="126" spans="1:15" ht="13.5" customHeight="1" x14ac:dyDescent="0.2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</row>
    <row r="127" spans="1:15" ht="20.100000000000001" customHeight="1" x14ac:dyDescent="0.2">
      <c r="A127" s="50" t="s">
        <v>4</v>
      </c>
      <c r="B127" s="50" t="s">
        <v>5</v>
      </c>
      <c r="C127" s="34" t="s">
        <v>6</v>
      </c>
      <c r="D127" s="34" t="s">
        <v>7</v>
      </c>
      <c r="E127" s="34" t="s">
        <v>8</v>
      </c>
      <c r="F127" s="34" t="s">
        <v>9</v>
      </c>
      <c r="G127" s="34" t="s">
        <v>10</v>
      </c>
      <c r="H127" s="47" t="s">
        <v>11</v>
      </c>
      <c r="I127" s="34" t="s">
        <v>12</v>
      </c>
      <c r="J127" s="34" t="s">
        <v>13</v>
      </c>
      <c r="K127" s="34" t="s">
        <v>14</v>
      </c>
      <c r="L127" s="34" t="s">
        <v>15</v>
      </c>
      <c r="M127" s="34" t="s">
        <v>16</v>
      </c>
      <c r="N127" s="34" t="s">
        <v>46</v>
      </c>
      <c r="O127" s="34" t="s">
        <v>17</v>
      </c>
    </row>
    <row r="128" spans="1:15" ht="20.100000000000001" customHeight="1" x14ac:dyDescent="0.2">
      <c r="A128" s="51"/>
      <c r="B128" s="51"/>
      <c r="C128" s="35"/>
      <c r="D128" s="35"/>
      <c r="E128" s="35"/>
      <c r="F128" s="35"/>
      <c r="G128" s="35"/>
      <c r="H128" s="48"/>
      <c r="I128" s="35"/>
      <c r="J128" s="35"/>
      <c r="K128" s="35"/>
      <c r="L128" s="35"/>
      <c r="M128" s="35"/>
      <c r="N128" s="35"/>
      <c r="O128" s="35"/>
    </row>
    <row r="129" spans="1:33" ht="20.100000000000001" customHeight="1" x14ac:dyDescent="0.2">
      <c r="A129" s="52"/>
      <c r="B129" s="52"/>
      <c r="C129" s="36"/>
      <c r="D129" s="36"/>
      <c r="E129" s="36"/>
      <c r="F129" s="36"/>
      <c r="G129" s="36"/>
      <c r="H129" s="49"/>
      <c r="I129" s="36"/>
      <c r="J129" s="36"/>
      <c r="K129" s="36"/>
      <c r="L129" s="36"/>
      <c r="M129" s="36"/>
      <c r="N129" s="36"/>
      <c r="O129" s="36"/>
    </row>
    <row r="130" spans="1:33" ht="13.5" customHeight="1" x14ac:dyDescent="0.2">
      <c r="A130" s="3">
        <v>1</v>
      </c>
      <c r="B130" s="4" t="s">
        <v>18</v>
      </c>
      <c r="C130" s="5">
        <f>C14+C42</f>
        <v>5980201.79</v>
      </c>
      <c r="D130" s="5">
        <f t="shared" ref="D130:E149" si="6">D14+D42</f>
        <v>1686245.02</v>
      </c>
      <c r="E130" s="5">
        <f t="shared" si="6"/>
        <v>143231.74</v>
      </c>
      <c r="F130" s="5">
        <f t="shared" ref="F130:F149" si="7">F14</f>
        <v>136440.1</v>
      </c>
      <c r="G130" s="5">
        <f t="shared" ref="G130:L130" si="8">G14</f>
        <v>121269.72</v>
      </c>
      <c r="H130" s="5">
        <f t="shared" si="8"/>
        <v>209155</v>
      </c>
      <c r="I130" s="5">
        <f t="shared" si="8"/>
        <v>7599.21</v>
      </c>
      <c r="J130" s="5">
        <f t="shared" si="8"/>
        <v>23102.76</v>
      </c>
      <c r="K130" s="5">
        <f t="shared" si="8"/>
        <v>0</v>
      </c>
      <c r="L130" s="5">
        <f t="shared" si="8"/>
        <v>44459.15</v>
      </c>
      <c r="M130" s="5">
        <f t="shared" ref="M130:M149" si="9">F70</f>
        <v>170750.46</v>
      </c>
      <c r="N130" s="5">
        <f>C99</f>
        <v>-41474.119999999995</v>
      </c>
      <c r="O130" s="5">
        <f>SUM(C130:N130)</f>
        <v>8480980.8300000019</v>
      </c>
      <c r="P130" s="30"/>
      <c r="Q130" s="6"/>
      <c r="R130" s="7"/>
      <c r="S130" s="6"/>
      <c r="T130" s="6"/>
      <c r="U130" s="6"/>
      <c r="V130" s="8"/>
      <c r="W130" s="8"/>
      <c r="X130" s="8"/>
      <c r="Y130" s="8"/>
      <c r="Z130" s="6"/>
      <c r="AA130" s="6"/>
      <c r="AB130" s="6"/>
      <c r="AC130" s="6"/>
      <c r="AD130" s="6"/>
      <c r="AE130" s="6"/>
      <c r="AF130" s="6"/>
      <c r="AG130" s="6"/>
    </row>
    <row r="131" spans="1:33" ht="13.5" customHeight="1" x14ac:dyDescent="0.2">
      <c r="A131" s="3">
        <v>2</v>
      </c>
      <c r="B131" s="4" t="s">
        <v>19</v>
      </c>
      <c r="C131" s="5">
        <f t="shared" ref="C131:C149" si="10">C15+C43</f>
        <v>4152792.01</v>
      </c>
      <c r="D131" s="5">
        <f t="shared" si="6"/>
        <v>1098338.8500000001</v>
      </c>
      <c r="E131" s="5">
        <f t="shared" si="6"/>
        <v>183817.61</v>
      </c>
      <c r="F131" s="5">
        <f t="shared" si="7"/>
        <v>55839.61</v>
      </c>
      <c r="G131" s="5">
        <f t="shared" ref="G131:L140" si="11">G15</f>
        <v>49233.48</v>
      </c>
      <c r="H131" s="5">
        <f t="shared" si="11"/>
        <v>5023</v>
      </c>
      <c r="I131" s="5">
        <f t="shared" si="11"/>
        <v>5249.91</v>
      </c>
      <c r="J131" s="5">
        <f t="shared" si="11"/>
        <v>15960.52</v>
      </c>
      <c r="K131" s="5">
        <f t="shared" si="11"/>
        <v>0</v>
      </c>
      <c r="L131" s="5">
        <f t="shared" si="11"/>
        <v>30714.560000000001</v>
      </c>
      <c r="M131" s="5">
        <f t="shared" si="9"/>
        <v>127872.66</v>
      </c>
      <c r="N131" s="5">
        <f t="shared" ref="N131:N149" si="12">C100</f>
        <v>-28652.35</v>
      </c>
      <c r="O131" s="5">
        <f t="shared" ref="O131:O149" si="13">SUM(C131:N131)</f>
        <v>5696189.8600000003</v>
      </c>
      <c r="P131" s="30"/>
      <c r="Q131" s="6"/>
      <c r="R131" s="7"/>
      <c r="S131" s="6"/>
      <c r="T131" s="6"/>
      <c r="U131" s="6"/>
      <c r="V131" s="8"/>
      <c r="W131" s="8"/>
      <c r="X131" s="8"/>
      <c r="Y131" s="8"/>
      <c r="Z131" s="6"/>
      <c r="AA131" s="6"/>
      <c r="AB131" s="6"/>
      <c r="AC131" s="6"/>
      <c r="AD131" s="6"/>
      <c r="AE131" s="6"/>
      <c r="AF131" s="6"/>
      <c r="AG131" s="6"/>
    </row>
    <row r="132" spans="1:33" ht="13.5" customHeight="1" x14ac:dyDescent="0.2">
      <c r="A132" s="3">
        <v>3</v>
      </c>
      <c r="B132" s="4" t="s">
        <v>20</v>
      </c>
      <c r="C132" s="5">
        <f t="shared" si="10"/>
        <v>4334133.37</v>
      </c>
      <c r="D132" s="5">
        <f t="shared" si="6"/>
        <v>1015157.1499999999</v>
      </c>
      <c r="E132" s="5">
        <f t="shared" si="6"/>
        <v>191317.16999999998</v>
      </c>
      <c r="F132" s="5">
        <f t="shared" si="7"/>
        <v>41050.67</v>
      </c>
      <c r="G132" s="5">
        <f t="shared" si="11"/>
        <v>35976.53</v>
      </c>
      <c r="H132" s="5">
        <f t="shared" si="11"/>
        <v>864638</v>
      </c>
      <c r="I132" s="5">
        <f t="shared" si="11"/>
        <v>5417.95</v>
      </c>
      <c r="J132" s="5">
        <f t="shared" si="11"/>
        <v>16471.38</v>
      </c>
      <c r="K132" s="5">
        <f t="shared" si="11"/>
        <v>0</v>
      </c>
      <c r="L132" s="5">
        <f t="shared" si="11"/>
        <v>31697.66</v>
      </c>
      <c r="M132" s="5">
        <f t="shared" si="9"/>
        <v>199888.05999999997</v>
      </c>
      <c r="N132" s="5">
        <f t="shared" si="12"/>
        <v>-29569.45</v>
      </c>
      <c r="O132" s="5">
        <f t="shared" si="13"/>
        <v>6706178.4899999993</v>
      </c>
      <c r="P132" s="30"/>
      <c r="Q132" s="6"/>
      <c r="R132" s="7"/>
      <c r="S132" s="6"/>
      <c r="T132" s="6"/>
      <c r="U132" s="6"/>
      <c r="V132" s="8"/>
      <c r="W132" s="8"/>
      <c r="X132" s="8"/>
      <c r="Y132" s="8"/>
      <c r="Z132" s="6"/>
      <c r="AA132" s="6"/>
      <c r="AB132" s="6"/>
      <c r="AC132" s="6"/>
      <c r="AD132" s="6"/>
      <c r="AE132" s="6"/>
      <c r="AF132" s="6"/>
      <c r="AG132" s="6"/>
    </row>
    <row r="133" spans="1:33" ht="13.5" customHeight="1" x14ac:dyDescent="0.2">
      <c r="A133" s="3">
        <v>4</v>
      </c>
      <c r="B133" s="4" t="s">
        <v>21</v>
      </c>
      <c r="C133" s="5">
        <f t="shared" si="10"/>
        <v>10024482.24</v>
      </c>
      <c r="D133" s="5">
        <f t="shared" si="6"/>
        <v>3667394.78</v>
      </c>
      <c r="E133" s="5">
        <f t="shared" si="6"/>
        <v>168377.33000000002</v>
      </c>
      <c r="F133" s="5">
        <f t="shared" si="7"/>
        <v>401188.91</v>
      </c>
      <c r="G133" s="5">
        <f t="shared" si="11"/>
        <v>449582.12</v>
      </c>
      <c r="H133" s="5">
        <f t="shared" si="11"/>
        <v>6344825</v>
      </c>
      <c r="I133" s="5">
        <f t="shared" si="11"/>
        <v>22325.3</v>
      </c>
      <c r="J133" s="5">
        <f t="shared" si="11"/>
        <v>67872.31</v>
      </c>
      <c r="K133" s="5">
        <f t="shared" si="11"/>
        <v>0</v>
      </c>
      <c r="L133" s="5">
        <f t="shared" si="11"/>
        <v>130614.07</v>
      </c>
      <c r="M133" s="5">
        <f t="shared" si="9"/>
        <v>616864.22</v>
      </c>
      <c r="N133" s="5">
        <f t="shared" si="12"/>
        <v>-121844.52</v>
      </c>
      <c r="O133" s="5">
        <f t="shared" si="13"/>
        <v>21771681.759999998</v>
      </c>
      <c r="P133" s="30"/>
      <c r="Q133" s="6"/>
      <c r="R133" s="7"/>
      <c r="S133" s="6"/>
      <c r="T133" s="6"/>
      <c r="U133" s="6"/>
      <c r="V133" s="8"/>
      <c r="W133" s="8"/>
      <c r="X133" s="8"/>
      <c r="Y133" s="8"/>
      <c r="Z133" s="6"/>
      <c r="AA133" s="6"/>
      <c r="AB133" s="6"/>
      <c r="AC133" s="6"/>
      <c r="AD133" s="6"/>
      <c r="AE133" s="6"/>
      <c r="AF133" s="6"/>
      <c r="AG133" s="6"/>
    </row>
    <row r="134" spans="1:33" ht="13.5" customHeight="1" x14ac:dyDescent="0.2">
      <c r="A134" s="3">
        <v>5</v>
      </c>
      <c r="B134" s="4" t="s">
        <v>22</v>
      </c>
      <c r="C134" s="5">
        <f t="shared" si="10"/>
        <v>9176608.6099999994</v>
      </c>
      <c r="D134" s="5">
        <f t="shared" si="6"/>
        <v>2481179.3600000003</v>
      </c>
      <c r="E134" s="5">
        <f t="shared" si="6"/>
        <v>124041.68000000001</v>
      </c>
      <c r="F134" s="5">
        <f t="shared" si="7"/>
        <v>255013.32</v>
      </c>
      <c r="G134" s="5">
        <f t="shared" si="11"/>
        <v>230452.1</v>
      </c>
      <c r="H134" s="5">
        <f t="shared" si="11"/>
        <v>2500713</v>
      </c>
      <c r="I134" s="5">
        <f t="shared" si="11"/>
        <v>14921.53</v>
      </c>
      <c r="J134" s="5">
        <f t="shared" si="11"/>
        <v>45363.72</v>
      </c>
      <c r="K134" s="5">
        <f t="shared" si="11"/>
        <v>0</v>
      </c>
      <c r="L134" s="5">
        <f t="shared" si="11"/>
        <v>87298.34</v>
      </c>
      <c r="M134" s="5">
        <f t="shared" si="9"/>
        <v>265011.07</v>
      </c>
      <c r="N134" s="5">
        <f t="shared" si="12"/>
        <v>-81437.05</v>
      </c>
      <c r="O134" s="5">
        <f t="shared" si="13"/>
        <v>15099165.679999998</v>
      </c>
      <c r="P134" s="30"/>
      <c r="Q134" s="6"/>
      <c r="R134" s="7"/>
      <c r="S134" s="6"/>
      <c r="T134" s="6"/>
      <c r="U134" s="6"/>
      <c r="V134" s="8"/>
      <c r="W134" s="8"/>
      <c r="X134" s="8"/>
      <c r="Y134" s="8"/>
      <c r="Z134" s="6"/>
      <c r="AA134" s="6"/>
      <c r="AB134" s="6"/>
      <c r="AC134" s="6"/>
      <c r="AD134" s="6"/>
      <c r="AE134" s="6"/>
      <c r="AF134" s="6"/>
      <c r="AG134" s="6"/>
    </row>
    <row r="135" spans="1:33" ht="13.5" customHeight="1" x14ac:dyDescent="0.2">
      <c r="A135" s="3">
        <v>6</v>
      </c>
      <c r="B135" s="4" t="s">
        <v>23</v>
      </c>
      <c r="C135" s="5">
        <f t="shared" si="10"/>
        <v>4103301.7</v>
      </c>
      <c r="D135" s="5">
        <f t="shared" si="6"/>
        <v>794262.94</v>
      </c>
      <c r="E135" s="5">
        <f t="shared" si="6"/>
        <v>266092.21999999997</v>
      </c>
      <c r="F135" s="5">
        <f t="shared" si="7"/>
        <v>131129.89000000001</v>
      </c>
      <c r="G135" s="5">
        <f t="shared" si="11"/>
        <v>106018.52</v>
      </c>
      <c r="H135" s="5">
        <f t="shared" si="11"/>
        <v>1019349</v>
      </c>
      <c r="I135" s="5">
        <f t="shared" si="11"/>
        <v>7997.02</v>
      </c>
      <c r="J135" s="5">
        <f t="shared" si="11"/>
        <v>24312.15</v>
      </c>
      <c r="K135" s="5">
        <f t="shared" si="11"/>
        <v>0</v>
      </c>
      <c r="L135" s="5">
        <f t="shared" si="11"/>
        <v>46786.51</v>
      </c>
      <c r="M135" s="5">
        <f t="shared" si="9"/>
        <v>164321.99</v>
      </c>
      <c r="N135" s="5">
        <f t="shared" si="12"/>
        <v>-43645.22</v>
      </c>
      <c r="O135" s="5">
        <f t="shared" si="13"/>
        <v>6619926.7199999997</v>
      </c>
      <c r="P135" s="30"/>
      <c r="Q135" s="6"/>
      <c r="R135" s="7"/>
      <c r="S135" s="6"/>
      <c r="T135" s="6"/>
      <c r="U135" s="6"/>
      <c r="V135" s="8"/>
      <c r="W135" s="8"/>
      <c r="X135" s="8"/>
      <c r="Y135" s="8"/>
      <c r="Z135" s="6"/>
      <c r="AA135" s="6"/>
      <c r="AB135" s="6"/>
      <c r="AC135" s="6"/>
      <c r="AD135" s="6"/>
      <c r="AE135" s="6"/>
      <c r="AF135" s="6"/>
      <c r="AG135" s="6"/>
    </row>
    <row r="136" spans="1:33" x14ac:dyDescent="0.2">
      <c r="A136" s="3">
        <v>7</v>
      </c>
      <c r="B136" s="4" t="s">
        <v>24</v>
      </c>
      <c r="C136" s="5">
        <f t="shared" si="10"/>
        <v>3586995.03</v>
      </c>
      <c r="D136" s="5">
        <f t="shared" si="6"/>
        <v>675289.4800000001</v>
      </c>
      <c r="E136" s="5">
        <f t="shared" si="6"/>
        <v>262121.86</v>
      </c>
      <c r="F136" s="5">
        <f t="shared" si="7"/>
        <v>42156.959999999999</v>
      </c>
      <c r="G136" s="5">
        <f t="shared" si="11"/>
        <v>36545.9</v>
      </c>
      <c r="H136" s="5">
        <f t="shared" si="11"/>
        <v>0</v>
      </c>
      <c r="I136" s="5">
        <f t="shared" si="11"/>
        <v>5762.04</v>
      </c>
      <c r="J136" s="5">
        <f t="shared" si="11"/>
        <v>17517.48</v>
      </c>
      <c r="K136" s="5">
        <f t="shared" si="11"/>
        <v>0</v>
      </c>
      <c r="L136" s="5">
        <f t="shared" si="11"/>
        <v>33710.79</v>
      </c>
      <c r="M136" s="5">
        <f t="shared" si="9"/>
        <v>171684.57</v>
      </c>
      <c r="N136" s="5">
        <f t="shared" si="12"/>
        <v>-31447.41</v>
      </c>
      <c r="O136" s="5">
        <f t="shared" si="13"/>
        <v>4800336.7000000011</v>
      </c>
      <c r="P136" s="30"/>
      <c r="Q136" s="6"/>
      <c r="R136" s="7"/>
      <c r="S136" s="6"/>
      <c r="T136" s="6"/>
      <c r="U136" s="6"/>
      <c r="V136" s="8"/>
      <c r="W136" s="8"/>
      <c r="X136" s="8"/>
      <c r="Y136" s="8"/>
      <c r="Z136" s="6"/>
      <c r="AA136" s="6"/>
      <c r="AB136" s="6"/>
      <c r="AC136" s="6"/>
      <c r="AD136" s="6"/>
      <c r="AE136" s="6"/>
      <c r="AF136" s="6"/>
      <c r="AG136" s="6"/>
    </row>
    <row r="137" spans="1:33" x14ac:dyDescent="0.2">
      <c r="A137" s="3">
        <v>8</v>
      </c>
      <c r="B137" s="4" t="s">
        <v>25</v>
      </c>
      <c r="C137" s="5">
        <f t="shared" si="10"/>
        <v>5304213.25</v>
      </c>
      <c r="D137" s="5">
        <f t="shared" si="6"/>
        <v>1471760.1199999999</v>
      </c>
      <c r="E137" s="5">
        <f t="shared" si="6"/>
        <v>156025.10999999999</v>
      </c>
      <c r="F137" s="5">
        <f t="shared" si="7"/>
        <v>102513.94</v>
      </c>
      <c r="G137" s="5">
        <f t="shared" si="11"/>
        <v>90129.75</v>
      </c>
      <c r="H137" s="5">
        <f t="shared" si="11"/>
        <v>91081</v>
      </c>
      <c r="I137" s="5">
        <f t="shared" si="11"/>
        <v>6937.98</v>
      </c>
      <c r="J137" s="5">
        <f t="shared" si="11"/>
        <v>21092.52</v>
      </c>
      <c r="K137" s="5">
        <f t="shared" si="11"/>
        <v>0</v>
      </c>
      <c r="L137" s="5">
        <f t="shared" si="11"/>
        <v>40590.620000000003</v>
      </c>
      <c r="M137" s="5">
        <f t="shared" si="9"/>
        <v>149398.00000000003</v>
      </c>
      <c r="N137" s="5">
        <f t="shared" si="12"/>
        <v>-37865.33</v>
      </c>
      <c r="O137" s="5">
        <f t="shared" si="13"/>
        <v>7395876.9600000009</v>
      </c>
      <c r="P137" s="30"/>
      <c r="Q137" s="6"/>
      <c r="R137" s="7"/>
      <c r="S137" s="6"/>
      <c r="T137" s="6"/>
      <c r="U137" s="6"/>
      <c r="V137" s="8"/>
      <c r="W137" s="8"/>
      <c r="X137" s="8"/>
      <c r="Y137" s="8"/>
      <c r="Z137" s="6"/>
      <c r="AA137" s="6"/>
      <c r="AB137" s="6"/>
      <c r="AC137" s="6"/>
      <c r="AD137" s="6"/>
      <c r="AE137" s="6"/>
      <c r="AF137" s="6"/>
      <c r="AG137" s="6"/>
    </row>
    <row r="138" spans="1:33" x14ac:dyDescent="0.2">
      <c r="A138" s="3">
        <v>9</v>
      </c>
      <c r="B138" s="4" t="s">
        <v>26</v>
      </c>
      <c r="C138" s="5">
        <f t="shared" si="10"/>
        <v>4903739.4399999995</v>
      </c>
      <c r="D138" s="5">
        <f t="shared" si="6"/>
        <v>1244827.03</v>
      </c>
      <c r="E138" s="5">
        <f t="shared" si="6"/>
        <v>168377.33000000002</v>
      </c>
      <c r="F138" s="5">
        <f t="shared" si="7"/>
        <v>64697.72</v>
      </c>
      <c r="G138" s="5">
        <f t="shared" si="11"/>
        <v>55854.46</v>
      </c>
      <c r="H138" s="5">
        <f t="shared" si="11"/>
        <v>16765</v>
      </c>
      <c r="I138" s="5">
        <f t="shared" si="11"/>
        <v>6687.85</v>
      </c>
      <c r="J138" s="5">
        <f t="shared" si="11"/>
        <v>20332.07</v>
      </c>
      <c r="K138" s="5">
        <f t="shared" si="11"/>
        <v>0</v>
      </c>
      <c r="L138" s="5">
        <f t="shared" si="11"/>
        <v>39127.22</v>
      </c>
      <c r="M138" s="5">
        <f t="shared" si="9"/>
        <v>138834.25</v>
      </c>
      <c r="N138" s="5">
        <f t="shared" si="12"/>
        <v>-36500.18</v>
      </c>
      <c r="O138" s="5">
        <f t="shared" si="13"/>
        <v>6622742.1899999995</v>
      </c>
      <c r="P138" s="30"/>
      <c r="Q138" s="6"/>
      <c r="R138" s="7"/>
      <c r="S138" s="6"/>
      <c r="T138" s="6"/>
      <c r="U138" s="6"/>
      <c r="V138" s="8"/>
      <c r="W138" s="8"/>
      <c r="X138" s="8"/>
      <c r="Y138" s="8"/>
      <c r="Z138" s="6"/>
      <c r="AA138" s="6"/>
      <c r="AB138" s="6"/>
      <c r="AC138" s="6"/>
      <c r="AD138" s="6"/>
      <c r="AE138" s="6"/>
      <c r="AF138" s="6"/>
      <c r="AG138" s="6"/>
    </row>
    <row r="139" spans="1:33" x14ac:dyDescent="0.2">
      <c r="A139" s="3">
        <v>10</v>
      </c>
      <c r="B139" s="4" t="s">
        <v>27</v>
      </c>
      <c r="C139" s="5">
        <f t="shared" si="10"/>
        <v>3254825.77</v>
      </c>
      <c r="D139" s="5">
        <f t="shared" si="6"/>
        <v>712587.14</v>
      </c>
      <c r="E139" s="5">
        <f t="shared" si="6"/>
        <v>253078.26999999996</v>
      </c>
      <c r="F139" s="5">
        <f t="shared" si="7"/>
        <v>48033.15</v>
      </c>
      <c r="G139" s="5">
        <f t="shared" si="11"/>
        <v>41830.300000000003</v>
      </c>
      <c r="H139" s="5">
        <f t="shared" si="11"/>
        <v>0</v>
      </c>
      <c r="I139" s="5">
        <f t="shared" si="11"/>
        <v>4969.83</v>
      </c>
      <c r="J139" s="5">
        <f t="shared" si="11"/>
        <v>15109.05</v>
      </c>
      <c r="K139" s="5">
        <f t="shared" si="11"/>
        <v>0</v>
      </c>
      <c r="L139" s="5">
        <f t="shared" si="11"/>
        <v>29075.99</v>
      </c>
      <c r="M139" s="5">
        <f t="shared" si="9"/>
        <v>122149.64</v>
      </c>
      <c r="N139" s="5">
        <f t="shared" si="12"/>
        <v>-27123.8</v>
      </c>
      <c r="O139" s="5">
        <f t="shared" si="13"/>
        <v>4454535.34</v>
      </c>
      <c r="P139" s="30"/>
      <c r="Q139" s="6"/>
      <c r="R139" s="7"/>
      <c r="S139" s="6"/>
      <c r="T139" s="6"/>
      <c r="U139" s="6"/>
      <c r="V139" s="8"/>
      <c r="W139" s="8"/>
      <c r="X139" s="8"/>
      <c r="Y139" s="8"/>
      <c r="Z139" s="6"/>
      <c r="AA139" s="6"/>
      <c r="AB139" s="6"/>
      <c r="AC139" s="6"/>
      <c r="AD139" s="6"/>
      <c r="AE139" s="6"/>
      <c r="AF139" s="6"/>
      <c r="AG139" s="6"/>
    </row>
    <row r="140" spans="1:33" x14ac:dyDescent="0.2">
      <c r="A140" s="3">
        <v>11</v>
      </c>
      <c r="B140" s="4" t="s">
        <v>28</v>
      </c>
      <c r="C140" s="5">
        <f t="shared" si="10"/>
        <v>5233367.2799999993</v>
      </c>
      <c r="D140" s="5">
        <f t="shared" si="6"/>
        <v>1666126.84</v>
      </c>
      <c r="E140" s="5">
        <f t="shared" si="6"/>
        <v>167053.88</v>
      </c>
      <c r="F140" s="5">
        <f t="shared" si="7"/>
        <v>125979.67</v>
      </c>
      <c r="G140" s="5">
        <f t="shared" si="11"/>
        <v>111825.36</v>
      </c>
      <c r="H140" s="5">
        <f t="shared" si="11"/>
        <v>6339</v>
      </c>
      <c r="I140" s="5">
        <f t="shared" si="11"/>
        <v>7451.74</v>
      </c>
      <c r="J140" s="5">
        <f t="shared" si="11"/>
        <v>22654.42</v>
      </c>
      <c r="K140" s="5">
        <f t="shared" si="11"/>
        <v>0</v>
      </c>
      <c r="L140" s="5">
        <f t="shared" si="11"/>
        <v>43596.37</v>
      </c>
      <c r="M140" s="5">
        <f t="shared" si="9"/>
        <v>170209.69</v>
      </c>
      <c r="N140" s="5">
        <f t="shared" si="12"/>
        <v>-40669.26</v>
      </c>
      <c r="O140" s="5">
        <f t="shared" si="13"/>
        <v>7513934.9900000002</v>
      </c>
      <c r="P140" s="30"/>
      <c r="Q140" s="6"/>
      <c r="R140" s="7"/>
      <c r="S140" s="6"/>
      <c r="T140" s="6"/>
      <c r="U140" s="6"/>
      <c r="V140" s="8"/>
      <c r="W140" s="8"/>
      <c r="X140" s="8"/>
      <c r="Y140" s="8"/>
      <c r="Z140" s="6"/>
      <c r="AA140" s="6"/>
      <c r="AB140" s="6"/>
      <c r="AC140" s="6"/>
      <c r="AD140" s="6"/>
      <c r="AE140" s="6"/>
      <c r="AF140" s="6"/>
      <c r="AG140" s="6"/>
    </row>
    <row r="141" spans="1:33" x14ac:dyDescent="0.2">
      <c r="A141" s="3">
        <v>12</v>
      </c>
      <c r="B141" s="4" t="s">
        <v>29</v>
      </c>
      <c r="C141" s="5">
        <f t="shared" si="10"/>
        <v>5494998.0999999996</v>
      </c>
      <c r="D141" s="5">
        <f t="shared" si="6"/>
        <v>1471808.88</v>
      </c>
      <c r="E141" s="5">
        <f t="shared" si="6"/>
        <v>150951.88</v>
      </c>
      <c r="F141" s="5">
        <f t="shared" si="7"/>
        <v>83748.320000000007</v>
      </c>
      <c r="G141" s="5">
        <f t="shared" ref="G141:L149" si="14">G25</f>
        <v>72972.490000000005</v>
      </c>
      <c r="H141" s="5">
        <f t="shared" si="14"/>
        <v>464955</v>
      </c>
      <c r="I141" s="5">
        <f t="shared" si="14"/>
        <v>7122.89</v>
      </c>
      <c r="J141" s="5">
        <f t="shared" si="14"/>
        <v>21654.68</v>
      </c>
      <c r="K141" s="5">
        <f t="shared" si="14"/>
        <v>0</v>
      </c>
      <c r="L141" s="5">
        <f t="shared" si="14"/>
        <v>41672.46</v>
      </c>
      <c r="M141" s="5">
        <f t="shared" si="9"/>
        <v>136958.56</v>
      </c>
      <c r="N141" s="5">
        <f t="shared" si="12"/>
        <v>-38874.53</v>
      </c>
      <c r="O141" s="5">
        <f t="shared" si="13"/>
        <v>7907968.7299999986</v>
      </c>
      <c r="P141" s="30"/>
      <c r="Q141" s="6"/>
      <c r="R141" s="7"/>
      <c r="S141" s="6"/>
      <c r="T141" s="6"/>
      <c r="U141" s="6"/>
      <c r="V141" s="8"/>
      <c r="W141" s="8"/>
      <c r="X141" s="8"/>
      <c r="Y141" s="8"/>
      <c r="Z141" s="6"/>
      <c r="AA141" s="6"/>
      <c r="AB141" s="6"/>
      <c r="AC141" s="6"/>
      <c r="AD141" s="6"/>
      <c r="AE141" s="6"/>
      <c r="AF141" s="6"/>
      <c r="AG141" s="6"/>
    </row>
    <row r="142" spans="1:33" x14ac:dyDescent="0.2">
      <c r="A142" s="3">
        <v>13</v>
      </c>
      <c r="B142" s="4" t="s">
        <v>30</v>
      </c>
      <c r="C142" s="5">
        <f t="shared" si="10"/>
        <v>6966237.1600000001</v>
      </c>
      <c r="D142" s="5">
        <f t="shared" si="6"/>
        <v>2108898.2399999998</v>
      </c>
      <c r="E142" s="5">
        <f t="shared" si="6"/>
        <v>123379.95</v>
      </c>
      <c r="F142" s="5">
        <f t="shared" si="7"/>
        <v>148551.67000000001</v>
      </c>
      <c r="G142" s="5">
        <f t="shared" si="14"/>
        <v>130606.42</v>
      </c>
      <c r="H142" s="5">
        <f t="shared" si="14"/>
        <v>-75875</v>
      </c>
      <c r="I142" s="5">
        <f t="shared" si="14"/>
        <v>7387.42</v>
      </c>
      <c r="J142" s="5">
        <f t="shared" si="14"/>
        <v>22458.86</v>
      </c>
      <c r="K142" s="5">
        <f t="shared" si="14"/>
        <v>0</v>
      </c>
      <c r="L142" s="5">
        <f t="shared" si="14"/>
        <v>43220.03</v>
      </c>
      <c r="M142" s="5">
        <f t="shared" si="9"/>
        <v>182850.8</v>
      </c>
      <c r="N142" s="5">
        <f t="shared" si="12"/>
        <v>-40318.199999999997</v>
      </c>
      <c r="O142" s="5">
        <f t="shared" si="13"/>
        <v>9617397.3499999996</v>
      </c>
      <c r="P142" s="30"/>
      <c r="Q142" s="6"/>
      <c r="R142" s="7"/>
      <c r="S142" s="6"/>
      <c r="T142" s="6"/>
      <c r="U142" s="6"/>
      <c r="V142" s="8"/>
      <c r="W142" s="8"/>
      <c r="X142" s="8"/>
      <c r="Y142" s="8"/>
      <c r="Z142" s="6"/>
      <c r="AA142" s="6"/>
      <c r="AB142" s="6"/>
      <c r="AC142" s="6"/>
      <c r="AD142" s="6"/>
      <c r="AE142" s="6"/>
      <c r="AF142" s="6"/>
      <c r="AG142" s="6"/>
    </row>
    <row r="143" spans="1:33" x14ac:dyDescent="0.2">
      <c r="A143" s="3">
        <v>14</v>
      </c>
      <c r="B143" s="4" t="s">
        <v>31</v>
      </c>
      <c r="C143" s="5">
        <f t="shared" si="10"/>
        <v>3880621.51</v>
      </c>
      <c r="D143" s="5">
        <f t="shared" si="6"/>
        <v>912001.76</v>
      </c>
      <c r="E143" s="5">
        <f t="shared" si="6"/>
        <v>204110.53999999998</v>
      </c>
      <c r="F143" s="5">
        <f t="shared" si="7"/>
        <v>28059.49</v>
      </c>
      <c r="G143" s="5">
        <f t="shared" si="14"/>
        <v>24733.08</v>
      </c>
      <c r="H143" s="5">
        <f t="shared" si="14"/>
        <v>554801</v>
      </c>
      <c r="I143" s="5">
        <f t="shared" si="14"/>
        <v>5587.58</v>
      </c>
      <c r="J143" s="5">
        <f t="shared" si="14"/>
        <v>16987.09</v>
      </c>
      <c r="K143" s="5">
        <f t="shared" si="14"/>
        <v>0</v>
      </c>
      <c r="L143" s="5">
        <f t="shared" si="14"/>
        <v>32690.11</v>
      </c>
      <c r="M143" s="5">
        <f t="shared" si="9"/>
        <v>108788.55</v>
      </c>
      <c r="N143" s="5">
        <f t="shared" si="12"/>
        <v>-30495.260000000002</v>
      </c>
      <c r="O143" s="5">
        <f t="shared" si="13"/>
        <v>5737885.4500000002</v>
      </c>
      <c r="P143" s="30"/>
      <c r="Q143" s="6"/>
      <c r="R143" s="7"/>
      <c r="S143" s="6"/>
      <c r="T143" s="6"/>
      <c r="U143" s="6"/>
      <c r="V143" s="8"/>
      <c r="W143" s="8"/>
      <c r="X143" s="8"/>
      <c r="Y143" s="8"/>
      <c r="Z143" s="6"/>
      <c r="AA143" s="6"/>
      <c r="AB143" s="6"/>
      <c r="AC143" s="6"/>
      <c r="AD143" s="6"/>
      <c r="AE143" s="6"/>
      <c r="AF143" s="6"/>
      <c r="AG143" s="6"/>
    </row>
    <row r="144" spans="1:33" x14ac:dyDescent="0.2">
      <c r="A144" s="3">
        <v>15</v>
      </c>
      <c r="B144" s="4" t="s">
        <v>32</v>
      </c>
      <c r="C144" s="5">
        <f t="shared" si="10"/>
        <v>4617386.05</v>
      </c>
      <c r="D144" s="5">
        <f t="shared" si="6"/>
        <v>1260542.95</v>
      </c>
      <c r="E144" s="5">
        <f t="shared" si="6"/>
        <v>168377.33000000002</v>
      </c>
      <c r="F144" s="5">
        <f t="shared" si="7"/>
        <v>86438.89</v>
      </c>
      <c r="G144" s="5">
        <f t="shared" si="14"/>
        <v>75244.92</v>
      </c>
      <c r="H144" s="5">
        <f t="shared" si="14"/>
        <v>-446</v>
      </c>
      <c r="I144" s="5">
        <f t="shared" si="14"/>
        <v>5701.02</v>
      </c>
      <c r="J144" s="5">
        <f t="shared" si="14"/>
        <v>17331.96</v>
      </c>
      <c r="K144" s="5">
        <f t="shared" si="14"/>
        <v>0</v>
      </c>
      <c r="L144" s="5">
        <f t="shared" si="14"/>
        <v>33353.769999999997</v>
      </c>
      <c r="M144" s="5">
        <f t="shared" si="9"/>
        <v>136258.28</v>
      </c>
      <c r="N144" s="5">
        <f t="shared" si="12"/>
        <v>-31114.37</v>
      </c>
      <c r="O144" s="5">
        <f t="shared" si="13"/>
        <v>6369074.7999999989</v>
      </c>
      <c r="P144" s="30"/>
      <c r="Q144" s="6"/>
      <c r="R144" s="7"/>
      <c r="S144" s="6"/>
      <c r="T144" s="6"/>
      <c r="U144" s="6"/>
      <c r="V144" s="8"/>
      <c r="W144" s="8"/>
      <c r="X144" s="8"/>
      <c r="Y144" s="8"/>
      <c r="Z144" s="6"/>
      <c r="AA144" s="6"/>
      <c r="AB144" s="6"/>
      <c r="AC144" s="6"/>
      <c r="AD144" s="6"/>
      <c r="AE144" s="6"/>
      <c r="AF144" s="6"/>
      <c r="AG144" s="6"/>
    </row>
    <row r="145" spans="1:33" x14ac:dyDescent="0.2">
      <c r="A145" s="3">
        <v>16</v>
      </c>
      <c r="B145" s="4" t="s">
        <v>33</v>
      </c>
      <c r="C145" s="5">
        <f t="shared" si="10"/>
        <v>12298844.050000001</v>
      </c>
      <c r="D145" s="5">
        <f t="shared" si="6"/>
        <v>4773693.2299999995</v>
      </c>
      <c r="E145" s="5">
        <f t="shared" si="6"/>
        <v>93822.85</v>
      </c>
      <c r="F145" s="5">
        <f t="shared" si="7"/>
        <v>334430.84999999998</v>
      </c>
      <c r="G145" s="5">
        <f t="shared" si="14"/>
        <v>296738.45</v>
      </c>
      <c r="H145" s="5">
        <f t="shared" si="14"/>
        <v>0</v>
      </c>
      <c r="I145" s="5">
        <f t="shared" si="14"/>
        <v>13129.37</v>
      </c>
      <c r="J145" s="5">
        <f t="shared" si="14"/>
        <v>39915.279999999999</v>
      </c>
      <c r="K145" s="5">
        <f t="shared" si="14"/>
        <v>0</v>
      </c>
      <c r="L145" s="5">
        <f t="shared" si="14"/>
        <v>76813.320000000007</v>
      </c>
      <c r="M145" s="5">
        <f t="shared" si="9"/>
        <v>310423.32</v>
      </c>
      <c r="N145" s="5">
        <f t="shared" si="12"/>
        <v>-71656.010000000009</v>
      </c>
      <c r="O145" s="5">
        <f t="shared" si="13"/>
        <v>18166154.710000005</v>
      </c>
      <c r="P145" s="30"/>
      <c r="Q145" s="6"/>
      <c r="R145" s="7"/>
      <c r="S145" s="6"/>
      <c r="T145" s="6"/>
      <c r="U145" s="6"/>
      <c r="V145" s="8"/>
      <c r="W145" s="8"/>
      <c r="X145" s="8"/>
      <c r="Y145" s="8"/>
      <c r="Z145" s="6"/>
      <c r="AA145" s="6"/>
      <c r="AB145" s="6"/>
      <c r="AC145" s="6"/>
      <c r="AD145" s="6"/>
      <c r="AE145" s="6"/>
      <c r="AF145" s="6"/>
      <c r="AG145" s="6"/>
    </row>
    <row r="146" spans="1:33" x14ac:dyDescent="0.2">
      <c r="A146" s="3">
        <v>17</v>
      </c>
      <c r="B146" s="4" t="s">
        <v>34</v>
      </c>
      <c r="C146" s="5">
        <f t="shared" si="10"/>
        <v>5946402.29</v>
      </c>
      <c r="D146" s="5">
        <f t="shared" si="6"/>
        <v>1600420.52</v>
      </c>
      <c r="E146" s="5">
        <f t="shared" si="6"/>
        <v>146319.78999999998</v>
      </c>
      <c r="F146" s="5">
        <f t="shared" si="7"/>
        <v>144445.87</v>
      </c>
      <c r="G146" s="5">
        <f t="shared" si="14"/>
        <v>129527.19</v>
      </c>
      <c r="H146" s="5">
        <f t="shared" si="14"/>
        <v>0</v>
      </c>
      <c r="I146" s="5">
        <f t="shared" si="14"/>
        <v>7881.45</v>
      </c>
      <c r="J146" s="5">
        <f t="shared" si="14"/>
        <v>23960.79</v>
      </c>
      <c r="K146" s="5">
        <f t="shared" si="14"/>
        <v>0</v>
      </c>
      <c r="L146" s="5">
        <f t="shared" si="14"/>
        <v>46110.35</v>
      </c>
      <c r="M146" s="5">
        <f t="shared" si="9"/>
        <v>167768.56</v>
      </c>
      <c r="N146" s="5">
        <f t="shared" si="12"/>
        <v>-43014.46</v>
      </c>
      <c r="O146" s="5">
        <f t="shared" si="13"/>
        <v>8169822.3500000006</v>
      </c>
      <c r="P146" s="30"/>
      <c r="Q146" s="6"/>
      <c r="R146" s="7"/>
      <c r="S146" s="6"/>
      <c r="T146" s="6"/>
      <c r="U146" s="6"/>
      <c r="V146" s="8"/>
      <c r="W146" s="8"/>
      <c r="X146" s="8"/>
      <c r="Y146" s="8"/>
      <c r="Z146" s="6"/>
      <c r="AA146" s="6"/>
      <c r="AB146" s="6"/>
      <c r="AC146" s="6"/>
      <c r="AD146" s="6"/>
      <c r="AE146" s="6"/>
      <c r="AF146" s="6"/>
      <c r="AG146" s="6"/>
    </row>
    <row r="147" spans="1:33" x14ac:dyDescent="0.2">
      <c r="A147" s="3">
        <v>18</v>
      </c>
      <c r="B147" s="4" t="s">
        <v>35</v>
      </c>
      <c r="C147" s="5">
        <f t="shared" si="10"/>
        <v>52195511.950000003</v>
      </c>
      <c r="D147" s="5">
        <f t="shared" si="6"/>
        <v>19165222</v>
      </c>
      <c r="E147" s="5">
        <f t="shared" si="6"/>
        <v>64486.33</v>
      </c>
      <c r="F147" s="5">
        <f t="shared" si="7"/>
        <v>1371332.17</v>
      </c>
      <c r="G147" s="5">
        <f t="shared" si="14"/>
        <v>1488315.43</v>
      </c>
      <c r="H147" s="5">
        <f t="shared" si="14"/>
        <v>19721761</v>
      </c>
      <c r="I147" s="5">
        <f t="shared" si="14"/>
        <v>46235.13</v>
      </c>
      <c r="J147" s="5">
        <f t="shared" si="14"/>
        <v>140561.81</v>
      </c>
      <c r="K147" s="5">
        <f t="shared" si="14"/>
        <v>0</v>
      </c>
      <c r="L147" s="5">
        <f t="shared" si="14"/>
        <v>270498.38</v>
      </c>
      <c r="M147" s="5">
        <f t="shared" si="9"/>
        <v>1221025.31</v>
      </c>
      <c r="N147" s="5">
        <f t="shared" si="12"/>
        <v>-252336.87</v>
      </c>
      <c r="O147" s="5">
        <f t="shared" si="13"/>
        <v>95432612.640000001</v>
      </c>
      <c r="P147" s="30"/>
      <c r="Q147" s="6"/>
      <c r="R147" s="7"/>
      <c r="S147" s="6"/>
      <c r="T147" s="6"/>
      <c r="U147" s="6"/>
      <c r="V147" s="8"/>
      <c r="W147" s="8"/>
      <c r="X147" s="8"/>
      <c r="Y147" s="8"/>
      <c r="Z147" s="6"/>
      <c r="AA147" s="6"/>
      <c r="AB147" s="6"/>
      <c r="AC147" s="6"/>
      <c r="AD147" s="6"/>
      <c r="AE147" s="6"/>
      <c r="AF147" s="6"/>
      <c r="AG147" s="6"/>
    </row>
    <row r="148" spans="1:33" x14ac:dyDescent="0.2">
      <c r="A148" s="3">
        <v>19</v>
      </c>
      <c r="B148" s="4" t="s">
        <v>36</v>
      </c>
      <c r="C148" s="5">
        <f t="shared" si="10"/>
        <v>6104120.2999999998</v>
      </c>
      <c r="D148" s="5">
        <f t="shared" si="6"/>
        <v>2030682.1300000001</v>
      </c>
      <c r="E148" s="5">
        <f t="shared" si="6"/>
        <v>139481.96000000002</v>
      </c>
      <c r="F148" s="5">
        <f t="shared" si="7"/>
        <v>111748.99</v>
      </c>
      <c r="G148" s="5">
        <f t="shared" si="14"/>
        <v>99009.73</v>
      </c>
      <c r="H148" s="5">
        <f t="shared" si="14"/>
        <v>1729082</v>
      </c>
      <c r="I148" s="5">
        <f t="shared" si="14"/>
        <v>7443.99</v>
      </c>
      <c r="J148" s="5">
        <f t="shared" si="14"/>
        <v>22630.85</v>
      </c>
      <c r="K148" s="5">
        <f t="shared" si="14"/>
        <v>0</v>
      </c>
      <c r="L148" s="5">
        <f t="shared" si="14"/>
        <v>43551.01</v>
      </c>
      <c r="M148" s="5">
        <f t="shared" si="9"/>
        <v>165074.84999999998</v>
      </c>
      <c r="N148" s="5">
        <f t="shared" si="12"/>
        <v>-40626.959999999999</v>
      </c>
      <c r="O148" s="5">
        <f t="shared" si="13"/>
        <v>10412198.849999998</v>
      </c>
      <c r="P148" s="30"/>
      <c r="Q148" s="6"/>
      <c r="R148" s="7"/>
      <c r="S148" s="6"/>
      <c r="T148" s="6"/>
      <c r="U148" s="6"/>
      <c r="V148" s="8"/>
      <c r="W148" s="8"/>
      <c r="X148" s="8"/>
      <c r="Y148" s="8"/>
      <c r="Z148" s="6"/>
      <c r="AA148" s="6"/>
      <c r="AB148" s="6"/>
      <c r="AC148" s="6"/>
      <c r="AD148" s="6"/>
      <c r="AE148" s="6"/>
      <c r="AF148" s="6"/>
      <c r="AG148" s="6"/>
    </row>
    <row r="149" spans="1:33" x14ac:dyDescent="0.2">
      <c r="A149" s="3">
        <v>20</v>
      </c>
      <c r="B149" s="4" t="s">
        <v>37</v>
      </c>
      <c r="C149" s="5">
        <f t="shared" si="10"/>
        <v>6532157.0599999996</v>
      </c>
      <c r="D149" s="5">
        <f t="shared" si="6"/>
        <v>1758966.58</v>
      </c>
      <c r="E149" s="5">
        <f t="shared" si="6"/>
        <v>157789.67000000001</v>
      </c>
      <c r="F149" s="5">
        <f t="shared" si="7"/>
        <v>182959.16</v>
      </c>
      <c r="G149" s="5">
        <f t="shared" si="14"/>
        <v>156618.53</v>
      </c>
      <c r="H149" s="5">
        <f t="shared" si="14"/>
        <v>425319</v>
      </c>
      <c r="I149" s="5">
        <f t="shared" si="14"/>
        <v>10684.54</v>
      </c>
      <c r="J149" s="5">
        <f t="shared" si="14"/>
        <v>32482.639999999999</v>
      </c>
      <c r="K149" s="5">
        <f t="shared" si="14"/>
        <v>0</v>
      </c>
      <c r="L149" s="5">
        <f t="shared" si="14"/>
        <v>62509.89</v>
      </c>
      <c r="M149" s="5">
        <f t="shared" si="9"/>
        <v>250718.63999999998</v>
      </c>
      <c r="N149" s="5">
        <f t="shared" si="12"/>
        <v>-58312.93</v>
      </c>
      <c r="O149" s="5">
        <f t="shared" si="13"/>
        <v>9511892.7800000012</v>
      </c>
      <c r="P149" s="30"/>
      <c r="Q149" s="6"/>
      <c r="R149" s="7"/>
      <c r="S149" s="6"/>
      <c r="T149" s="6"/>
      <c r="U149" s="6"/>
      <c r="V149" s="8"/>
      <c r="W149" s="8"/>
      <c r="X149" s="8"/>
      <c r="Y149" s="8"/>
      <c r="Z149" s="6"/>
      <c r="AA149" s="6"/>
      <c r="AB149" s="6"/>
      <c r="AC149" s="6"/>
      <c r="AD149" s="6"/>
      <c r="AE149" s="6"/>
      <c r="AF149" s="6"/>
      <c r="AG149" s="6"/>
    </row>
    <row r="150" spans="1:33" x14ac:dyDescent="0.2">
      <c r="A150" s="55" t="s">
        <v>38</v>
      </c>
      <c r="B150" s="56"/>
      <c r="C150" s="9">
        <f>SUM(C130:C149)</f>
        <v>164090938.96000004</v>
      </c>
      <c r="D150" s="9">
        <f t="shared" ref="D150:O150" si="15">SUM(D130:D149)</f>
        <v>51595405</v>
      </c>
      <c r="E150" s="9">
        <f t="shared" si="15"/>
        <v>3332254.5</v>
      </c>
      <c r="F150" s="9">
        <f>SUM(F130:F149)</f>
        <v>3895759.35</v>
      </c>
      <c r="G150" s="9">
        <f>SUM(G130:G149)</f>
        <v>3802484.4799999995</v>
      </c>
      <c r="H150" s="9">
        <f t="shared" si="15"/>
        <v>33877485</v>
      </c>
      <c r="I150" s="9">
        <f t="shared" si="15"/>
        <v>206493.75000000003</v>
      </c>
      <c r="J150" s="9">
        <f t="shared" si="15"/>
        <v>627772.34</v>
      </c>
      <c r="K150" s="9">
        <f t="shared" si="15"/>
        <v>0</v>
      </c>
      <c r="L150" s="9">
        <f t="shared" si="15"/>
        <v>1208090.5999999999</v>
      </c>
      <c r="M150" s="9">
        <f t="shared" si="15"/>
        <v>4976851.4799999986</v>
      </c>
      <c r="N150" s="9">
        <f t="shared" si="15"/>
        <v>-1126978.2799999998</v>
      </c>
      <c r="O150" s="9">
        <f t="shared" si="15"/>
        <v>266486557.18000001</v>
      </c>
      <c r="P150" s="30"/>
      <c r="Q150" s="10"/>
      <c r="R150" s="10"/>
      <c r="S150" s="10"/>
      <c r="T150" s="10"/>
      <c r="U150" s="6"/>
      <c r="V150" s="8"/>
      <c r="W150" s="8"/>
      <c r="X150" s="8"/>
      <c r="Y150" s="8"/>
      <c r="Z150" s="6"/>
      <c r="AA150" s="6"/>
      <c r="AB150" s="6"/>
      <c r="AC150" s="6"/>
      <c r="AD150" s="6"/>
      <c r="AE150" s="6"/>
      <c r="AF150" s="6"/>
      <c r="AG150" s="6"/>
    </row>
    <row r="151" spans="1:33" x14ac:dyDescent="0.2">
      <c r="A151" s="26" t="s">
        <v>42</v>
      </c>
      <c r="O151" s="11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</row>
    <row r="152" spans="1:33" ht="12.75" customHeight="1" x14ac:dyDescent="0.2">
      <c r="B152" s="12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29"/>
    </row>
    <row r="153" spans="1:33" x14ac:dyDescent="0.2">
      <c r="B153" s="14" t="s">
        <v>39</v>
      </c>
      <c r="F153" s="15"/>
      <c r="G153" s="14"/>
      <c r="H153" s="14"/>
      <c r="I153" s="14"/>
      <c r="J153" s="14"/>
      <c r="K153" s="14"/>
      <c r="L153" s="14"/>
      <c r="M153" s="14"/>
      <c r="N153" s="14"/>
      <c r="O153" s="16"/>
    </row>
    <row r="154" spans="1:33" x14ac:dyDescent="0.2">
      <c r="B154" s="14" t="s">
        <v>39</v>
      </c>
      <c r="C154" s="17"/>
      <c r="F154" s="15"/>
      <c r="G154" s="14"/>
      <c r="H154" s="14"/>
      <c r="I154" s="14"/>
      <c r="J154" s="14"/>
      <c r="K154" s="14"/>
      <c r="L154" s="14"/>
      <c r="M154" s="14"/>
      <c r="N154" s="14"/>
    </row>
    <row r="155" spans="1:33" x14ac:dyDescent="0.2">
      <c r="B155" s="14"/>
      <c r="C155" s="18"/>
      <c r="F155" s="15"/>
      <c r="G155" s="14"/>
      <c r="H155" s="14"/>
      <c r="I155" s="19"/>
      <c r="J155" s="19"/>
      <c r="K155" s="19"/>
      <c r="L155" s="19"/>
      <c r="M155" s="19"/>
      <c r="N155" s="19"/>
      <c r="O155" s="19"/>
    </row>
    <row r="156" spans="1:33" x14ac:dyDescent="0.2">
      <c r="B156" s="14" t="s">
        <v>39</v>
      </c>
      <c r="C156" s="18"/>
      <c r="F156" s="15"/>
      <c r="G156" s="14"/>
      <c r="H156" s="14"/>
      <c r="I156" s="14"/>
      <c r="J156" s="14"/>
      <c r="K156" s="14"/>
      <c r="L156" s="14"/>
      <c r="M156" s="14"/>
      <c r="N156" s="14"/>
    </row>
    <row r="157" spans="1:33" x14ac:dyDescent="0.2">
      <c r="B157" s="14"/>
      <c r="C157" s="17"/>
      <c r="G157" s="14"/>
      <c r="H157" s="14"/>
      <c r="I157" s="14"/>
      <c r="J157" s="14"/>
      <c r="K157" s="14"/>
      <c r="L157" s="14"/>
      <c r="M157" s="14"/>
      <c r="N157" s="14"/>
    </row>
    <row r="158" spans="1:33" x14ac:dyDescent="0.2">
      <c r="B158" s="14"/>
      <c r="C158" s="18"/>
      <c r="G158" s="14"/>
      <c r="H158" s="14"/>
      <c r="I158" s="14"/>
      <c r="J158" s="14"/>
      <c r="K158" s="14"/>
      <c r="L158" s="14"/>
      <c r="M158" s="14"/>
      <c r="N158" s="14"/>
    </row>
    <row r="159" spans="1:33" x14ac:dyDescent="0.2">
      <c r="B159" s="14"/>
      <c r="C159" s="18"/>
      <c r="G159" s="14"/>
      <c r="H159" s="14"/>
      <c r="I159" s="14"/>
      <c r="J159" s="14"/>
      <c r="K159" s="14"/>
      <c r="L159" s="14"/>
      <c r="M159" s="14"/>
      <c r="N159" s="14"/>
    </row>
    <row r="160" spans="1:33" x14ac:dyDescent="0.2">
      <c r="C160" s="18"/>
      <c r="F160" s="15"/>
      <c r="G160" s="14"/>
      <c r="H160" s="14"/>
      <c r="I160" s="14"/>
      <c r="J160" s="14"/>
      <c r="K160" s="14"/>
      <c r="L160" s="14"/>
      <c r="M160" s="14"/>
      <c r="N160" s="14"/>
    </row>
    <row r="161" spans="3:14" x14ac:dyDescent="0.2">
      <c r="C161" s="18"/>
      <c r="G161" s="14"/>
      <c r="H161" s="14"/>
      <c r="I161" s="14"/>
      <c r="J161" s="14"/>
      <c r="K161" s="14"/>
      <c r="L161" s="14"/>
      <c r="M161" s="14"/>
      <c r="N161" s="14"/>
    </row>
    <row r="162" spans="3:14" x14ac:dyDescent="0.2">
      <c r="C162" s="15"/>
    </row>
    <row r="163" spans="3:14" x14ac:dyDescent="0.2">
      <c r="C163" s="14"/>
    </row>
  </sheetData>
  <mergeCells count="59">
    <mergeCell ref="A90:B90"/>
    <mergeCell ref="F39:F41"/>
    <mergeCell ref="A62:B62"/>
    <mergeCell ref="A66:F66"/>
    <mergeCell ref="A67:A69"/>
    <mergeCell ref="B67:B69"/>
    <mergeCell ref="C67:C69"/>
    <mergeCell ref="D67:D69"/>
    <mergeCell ref="E67:E69"/>
    <mergeCell ref="F67:F69"/>
    <mergeCell ref="A39:A41"/>
    <mergeCell ref="B39:B41"/>
    <mergeCell ref="C39:C41"/>
    <mergeCell ref="D39:D41"/>
    <mergeCell ref="E39:E41"/>
    <mergeCell ref="A150:B150"/>
    <mergeCell ref="A9:M9"/>
    <mergeCell ref="A11:A13"/>
    <mergeCell ref="B11:B13"/>
    <mergeCell ref="C11:C13"/>
    <mergeCell ref="D11:D13"/>
    <mergeCell ref="E11:E13"/>
    <mergeCell ref="F11:F13"/>
    <mergeCell ref="G127:G129"/>
    <mergeCell ref="H127:H129"/>
    <mergeCell ref="I127:I129"/>
    <mergeCell ref="J127:J129"/>
    <mergeCell ref="K127:K129"/>
    <mergeCell ref="L127:L129"/>
    <mergeCell ref="K11:K13"/>
    <mergeCell ref="L11:L13"/>
    <mergeCell ref="A3:O3"/>
    <mergeCell ref="A4:O4"/>
    <mergeCell ref="A5:O5"/>
    <mergeCell ref="A7:O7"/>
    <mergeCell ref="A124:O124"/>
    <mergeCell ref="G11:G13"/>
    <mergeCell ref="H11:H13"/>
    <mergeCell ref="I11:I13"/>
    <mergeCell ref="J11:J13"/>
    <mergeCell ref="A96:A98"/>
    <mergeCell ref="B96:B98"/>
    <mergeCell ref="C96:C98"/>
    <mergeCell ref="A119:B119"/>
    <mergeCell ref="M11:M13"/>
    <mergeCell ref="A34:B34"/>
    <mergeCell ref="A38:F38"/>
    <mergeCell ref="N127:N129"/>
    <mergeCell ref="A94:C95"/>
    <mergeCell ref="A125:O126"/>
    <mergeCell ref="A120:C121"/>
    <mergeCell ref="F127:F129"/>
    <mergeCell ref="A127:A129"/>
    <mergeCell ref="B127:B129"/>
    <mergeCell ref="C127:C129"/>
    <mergeCell ref="D127:D129"/>
    <mergeCell ref="E127:E129"/>
    <mergeCell ref="M127:M129"/>
    <mergeCell ref="O127:O129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Anselmo Quiñones B</dc:creator>
  <cp:lastModifiedBy>Palmira González</cp:lastModifiedBy>
  <dcterms:created xsi:type="dcterms:W3CDTF">2021-03-09T19:40:05Z</dcterms:created>
  <dcterms:modified xsi:type="dcterms:W3CDTF">2021-03-24T19:39:55Z</dcterms:modified>
</cp:coreProperties>
</file>